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184e8eb7a734339f/Desktop/Aasta Corgi arvestused/"/>
    </mc:Choice>
  </mc:AlternateContent>
  <xr:revisionPtr revIDLastSave="5" documentId="8_{9859842A-AB86-44E6-A4FF-13953C6F5A83}" xr6:coauthVersionLast="47" xr6:coauthVersionMax="47" xr10:uidLastSave="{5BB183EA-B676-45E0-A114-A45A4A40A279}"/>
  <bookViews>
    <workbookView xWindow="-108" yWindow="-108" windowWidth="23256" windowHeight="12720" xr2:uid="{00000000-000D-0000-FFFF-FFFF00000000}"/>
  </bookViews>
  <sheets>
    <sheet name="Näitusekoer" sheetId="6" r:id="rId1"/>
    <sheet name="Kutsikas" sheetId="4" r:id="rId2"/>
    <sheet name="Juunior" sheetId="14" r:id="rId3"/>
    <sheet name="Veteran" sheetId="15" r:id="rId4"/>
    <sheet name="Kasvataja" sheetId="17" r:id="rId5"/>
    <sheet name="Aretuskoer" sheetId="18" r:id="rId6"/>
    <sheet name="Data" sheetId="7" r:id="rId7"/>
    <sheet name="Abi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8" l="1"/>
  <c r="G23" i="17"/>
  <c r="L34" i="6"/>
  <c r="L35" i="6"/>
  <c r="L3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6" i="6"/>
  <c r="E8" i="15"/>
  <c r="E15" i="15" l="1"/>
  <c r="I28" i="15"/>
  <c r="I29" i="15"/>
  <c r="I30" i="15"/>
  <c r="G28" i="15"/>
  <c r="G29" i="15"/>
  <c r="G30" i="15"/>
  <c r="E28" i="15"/>
  <c r="E29" i="15"/>
  <c r="E30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6" i="15"/>
  <c r="J40" i="15"/>
  <c r="J39" i="15"/>
  <c r="J38" i="15"/>
  <c r="J37" i="15"/>
  <c r="J36" i="15"/>
  <c r="J35" i="15"/>
  <c r="J34" i="15"/>
  <c r="J33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4" i="15"/>
  <c r="E13" i="15"/>
  <c r="E12" i="15"/>
  <c r="E11" i="15"/>
  <c r="E10" i="15"/>
  <c r="E9" i="15"/>
  <c r="E7" i="15"/>
  <c r="E6" i="15"/>
  <c r="J34" i="14"/>
  <c r="J35" i="14"/>
  <c r="J36" i="14"/>
  <c r="J37" i="14"/>
  <c r="J38" i="14"/>
  <c r="J39" i="14"/>
  <c r="J40" i="14"/>
  <c r="J33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6" i="14"/>
  <c r="J6" i="15" l="1"/>
  <c r="J30" i="15"/>
  <c r="J29" i="15"/>
  <c r="J28" i="15"/>
  <c r="J7" i="15"/>
  <c r="J23" i="15"/>
  <c r="J25" i="15"/>
  <c r="J14" i="15"/>
  <c r="J15" i="15"/>
  <c r="J16" i="15"/>
  <c r="J9" i="15"/>
  <c r="J8" i="15"/>
  <c r="J17" i="15"/>
  <c r="J21" i="15"/>
  <c r="J24" i="15"/>
  <c r="J26" i="15"/>
  <c r="J13" i="15"/>
  <c r="J18" i="15"/>
  <c r="J27" i="15"/>
  <c r="J19" i="15"/>
  <c r="J11" i="15"/>
  <c r="J22" i="15"/>
  <c r="J20" i="15"/>
  <c r="J12" i="15"/>
  <c r="J10" i="15"/>
  <c r="J18" i="14"/>
  <c r="J26" i="14"/>
  <c r="J10" i="14"/>
  <c r="J6" i="14"/>
  <c r="J11" i="14"/>
  <c r="J19" i="14"/>
  <c r="J27" i="14"/>
  <c r="J29" i="14"/>
  <c r="J13" i="14"/>
  <c r="J21" i="14"/>
  <c r="J8" i="14"/>
  <c r="J16" i="14"/>
  <c r="J24" i="14"/>
  <c r="J22" i="14"/>
  <c r="J30" i="14"/>
  <c r="J17" i="14"/>
  <c r="J14" i="14"/>
  <c r="J12" i="14"/>
  <c r="J20" i="14"/>
  <c r="J28" i="14"/>
  <c r="J9" i="14"/>
  <c r="J25" i="14"/>
  <c r="J7" i="14"/>
  <c r="J15" i="14"/>
  <c r="J23" i="14"/>
  <c r="J42" i="14" l="1"/>
  <c r="J42" i="15"/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6" i="4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6" i="6"/>
  <c r="L33" i="6"/>
  <c r="J6" i="4" l="1"/>
  <c r="L8" i="6"/>
  <c r="J30" i="4"/>
  <c r="J22" i="4"/>
  <c r="J24" i="4"/>
  <c r="J16" i="4"/>
  <c r="L27" i="6"/>
  <c r="J28" i="4"/>
  <c r="J20" i="4"/>
  <c r="J27" i="4"/>
  <c r="J19" i="4"/>
  <c r="J26" i="4"/>
  <c r="J18" i="4"/>
  <c r="J25" i="4"/>
  <c r="J17" i="4"/>
  <c r="J23" i="4"/>
  <c r="J29" i="4"/>
  <c r="J21" i="4"/>
  <c r="L6" i="6"/>
  <c r="L23" i="6"/>
  <c r="L7" i="6"/>
  <c r="J14" i="4"/>
  <c r="L16" i="6"/>
  <c r="L19" i="6"/>
  <c r="L17" i="6"/>
  <c r="L14" i="6"/>
  <c r="L11" i="6"/>
  <c r="L9" i="6"/>
  <c r="L21" i="6"/>
  <c r="L13" i="6"/>
  <c r="L12" i="6"/>
  <c r="L18" i="6"/>
  <c r="L24" i="6"/>
  <c r="L20" i="6"/>
  <c r="L15" i="6"/>
  <c r="L10" i="6"/>
  <c r="J15" i="4"/>
  <c r="J13" i="4"/>
  <c r="J12" i="4"/>
  <c r="L37" i="6"/>
  <c r="L38" i="6"/>
  <c r="L39" i="6"/>
  <c r="L40" i="6"/>
  <c r="L22" i="6"/>
  <c r="L30" i="6"/>
  <c r="L29" i="6"/>
  <c r="L28" i="6"/>
  <c r="L26" i="6"/>
  <c r="L25" i="6"/>
  <c r="L42" i="6" l="1"/>
  <c r="J10" i="4"/>
  <c r="J11" i="4"/>
  <c r="J8" i="4"/>
  <c r="J9" i="4"/>
  <c r="J7" i="4"/>
  <c r="J33" i="4" l="1"/>
</calcChain>
</file>

<file path=xl/sharedStrings.xml><?xml version="1.0" encoding="utf-8"?>
<sst xmlns="http://schemas.openxmlformats.org/spreadsheetml/2006/main" count="275" uniqueCount="162">
  <si>
    <t>RV</t>
  </si>
  <si>
    <t>Rahvuslik</t>
  </si>
  <si>
    <t>Tulemus rühmas</t>
  </si>
  <si>
    <t>BIS koht</t>
  </si>
  <si>
    <t>Jrk nr</t>
  </si>
  <si>
    <t>Näitus</t>
  </si>
  <si>
    <t>Lisapunktid tiitlite eest:</t>
  </si>
  <si>
    <t>Tiitel</t>
  </si>
  <si>
    <t>Punktid</t>
  </si>
  <si>
    <t>P</t>
  </si>
  <si>
    <t>REG NR</t>
  </si>
  <si>
    <t>KONKURSS:</t>
  </si>
  <si>
    <t>Rühma</t>
  </si>
  <si>
    <t>KOKKU:</t>
  </si>
  <si>
    <t>PI3</t>
  </si>
  <si>
    <t>PI2</t>
  </si>
  <si>
    <t>PI4</t>
  </si>
  <si>
    <t>TPJ</t>
  </si>
  <si>
    <t>TP</t>
  </si>
  <si>
    <t>VSPJ</t>
  </si>
  <si>
    <t>Näituse tüüp</t>
  </si>
  <si>
    <t>VSP</t>
  </si>
  <si>
    <t>Eri</t>
  </si>
  <si>
    <t>WW</t>
  </si>
  <si>
    <t>EW</t>
  </si>
  <si>
    <t>PI5</t>
  </si>
  <si>
    <t>PE2</t>
  </si>
  <si>
    <t>PE3</t>
  </si>
  <si>
    <t>PE4</t>
  </si>
  <si>
    <t>PE5</t>
  </si>
  <si>
    <t>VSPV</t>
  </si>
  <si>
    <t>TPV</t>
  </si>
  <si>
    <t>TPK</t>
  </si>
  <si>
    <t>VSPK</t>
  </si>
  <si>
    <t>Tulemus</t>
  </si>
  <si>
    <t>RÜP 1</t>
  </si>
  <si>
    <t>RÜP 2</t>
  </si>
  <si>
    <t>RÜP 3</t>
  </si>
  <si>
    <t>RÜP 4</t>
  </si>
  <si>
    <t>RÜP 5</t>
  </si>
  <si>
    <t>BIS 1</t>
  </si>
  <si>
    <t>BIS 2</t>
  </si>
  <si>
    <t>BIS 3</t>
  </si>
  <si>
    <t>BIS 4</t>
  </si>
  <si>
    <t>BIS 5</t>
  </si>
  <si>
    <t>BIS 1 JUN</t>
  </si>
  <si>
    <t>BIS 2 JUN</t>
  </si>
  <si>
    <t>BIS 3 JUN</t>
  </si>
  <si>
    <t>BIS 4 JUN</t>
  </si>
  <si>
    <t>BIS 5 JUN</t>
  </si>
  <si>
    <t>BIS 1 VET</t>
  </si>
  <si>
    <t>BIS 2 VET</t>
  </si>
  <si>
    <t>BIS 3 VET</t>
  </si>
  <si>
    <t>BIS 4 VET</t>
  </si>
  <si>
    <t>BIS 5 VET</t>
  </si>
  <si>
    <t>BIS 1 KUTS</t>
  </si>
  <si>
    <t>BIS 2 KUTS</t>
  </si>
  <si>
    <t>BIS 3 KUTS</t>
  </si>
  <si>
    <t>BIS 4 KUTS</t>
  </si>
  <si>
    <t>BIS 5 KUTS</t>
  </si>
  <si>
    <t>EST JCH</t>
  </si>
  <si>
    <t>EST CH</t>
  </si>
  <si>
    <t>EST Vet CH</t>
  </si>
  <si>
    <t>BALT JCH</t>
  </si>
  <si>
    <t>BALT CH</t>
  </si>
  <si>
    <t>BALT Vet CH</t>
  </si>
  <si>
    <t>Tiitlid</t>
  </si>
  <si>
    <t>Tulemus tõus</t>
  </si>
  <si>
    <t>Koef</t>
  </si>
  <si>
    <t>Kuupäev</t>
  </si>
  <si>
    <r>
      <rPr>
        <i/>
        <sz val="22"/>
        <color theme="0"/>
        <rFont val="Calibri"/>
        <family val="2"/>
        <scheme val="minor"/>
      </rPr>
      <t>Aasta edukaim</t>
    </r>
    <r>
      <rPr>
        <b/>
        <i/>
        <sz val="22"/>
        <color theme="0"/>
        <rFont val="Calibri"/>
        <family val="2"/>
        <scheme val="minor"/>
      </rPr>
      <t xml:space="preserve"> VETERAN</t>
    </r>
  </si>
  <si>
    <r>
      <rPr>
        <i/>
        <sz val="22"/>
        <color theme="0"/>
        <rFont val="Calibri"/>
        <family val="2"/>
        <scheme val="minor"/>
      </rPr>
      <t>Aasta edukaim</t>
    </r>
    <r>
      <rPr>
        <b/>
        <i/>
        <sz val="22"/>
        <color theme="0"/>
        <rFont val="Calibri"/>
        <family val="2"/>
        <scheme val="minor"/>
      </rPr>
      <t xml:space="preserve"> JUUNIOR</t>
    </r>
  </si>
  <si>
    <r>
      <rPr>
        <i/>
        <sz val="22"/>
        <color theme="0"/>
        <rFont val="Calibri"/>
        <family val="2"/>
        <scheme val="minor"/>
      </rPr>
      <t>Aasta edukaim</t>
    </r>
    <r>
      <rPr>
        <b/>
        <i/>
        <sz val="22"/>
        <color theme="0"/>
        <rFont val="Calibri"/>
        <family val="2"/>
        <scheme val="minor"/>
      </rPr>
      <t xml:space="preserve"> KUTSIKAS</t>
    </r>
  </si>
  <si>
    <r>
      <rPr>
        <i/>
        <sz val="22"/>
        <color theme="0"/>
        <rFont val="Calibri"/>
        <family val="2"/>
        <scheme val="minor"/>
      </rPr>
      <t>Aasta edukaim</t>
    </r>
    <r>
      <rPr>
        <b/>
        <i/>
        <sz val="22"/>
        <color theme="0"/>
        <rFont val="Calibri"/>
        <family val="2"/>
        <scheme val="minor"/>
      </rPr>
      <t xml:space="preserve"> NÄITUSEKOER</t>
    </r>
  </si>
  <si>
    <t>KOKKU NÄITUSED</t>
  </si>
  <si>
    <t>VSPB</t>
  </si>
  <si>
    <t>TPB</t>
  </si>
  <si>
    <t>BIS 1 BEEBI</t>
  </si>
  <si>
    <t>BIS 2 BEEBI</t>
  </si>
  <si>
    <t>BIS 3 BEEBI</t>
  </si>
  <si>
    <t>BIS 4 BEEBI</t>
  </si>
  <si>
    <t>BIS 5 BEEBI</t>
  </si>
  <si>
    <t>Tulemus klassis</t>
  </si>
  <si>
    <t>Nordic</t>
  </si>
  <si>
    <t>ainult näitusekoer</t>
  </si>
  <si>
    <t>ainult aasta juunioril</t>
  </si>
  <si>
    <t>ainult veteranil</t>
  </si>
  <si>
    <t>EST JW</t>
  </si>
  <si>
    <t>TLN JW</t>
  </si>
  <si>
    <t>Riga JW</t>
  </si>
  <si>
    <t>LVA JW</t>
  </si>
  <si>
    <t>VLN JW</t>
  </si>
  <si>
    <t>EST W</t>
  </si>
  <si>
    <t>TLN W</t>
  </si>
  <si>
    <t>Riga W</t>
  </si>
  <si>
    <t>LVA W</t>
  </si>
  <si>
    <t>VLN W</t>
  </si>
  <si>
    <t>BALT W</t>
  </si>
  <si>
    <t>BALT JW</t>
  </si>
  <si>
    <t>EST VetW</t>
  </si>
  <si>
    <t>TLN VetW</t>
  </si>
  <si>
    <t>Riga VetW</t>
  </si>
  <si>
    <t>LVA VetW</t>
  </si>
  <si>
    <t>VLN VetW</t>
  </si>
  <si>
    <t>BALT VetW</t>
  </si>
  <si>
    <t>LTU JW</t>
  </si>
  <si>
    <t>LTU W</t>
  </si>
  <si>
    <t>LTU VetW</t>
  </si>
  <si>
    <t>C.I.B.-J</t>
  </si>
  <si>
    <t>C.I.B</t>
  </si>
  <si>
    <t>C.I.B.-Vet</t>
  </si>
  <si>
    <t xml:space="preserve">Riikides, kus puudub PI/PE arvestus, arvestatakse </t>
  </si>
  <si>
    <t>RV näitusel saadud CACIB = VSP punktid</t>
  </si>
  <si>
    <t>res-CACIB = PI2/PE2 punktid</t>
  </si>
  <si>
    <t>NÄITUSEKOER punktid</t>
  </si>
  <si>
    <t>VETERAN punktid</t>
  </si>
  <si>
    <t>JUUNIOR punktid</t>
  </si>
  <si>
    <t>KUTSIKAS punktid</t>
  </si>
  <si>
    <t>EurVetW</t>
  </si>
  <si>
    <t>EurW</t>
  </si>
  <si>
    <t>WVetW</t>
  </si>
  <si>
    <t>EurJunW</t>
  </si>
  <si>
    <t>WJunW</t>
  </si>
  <si>
    <t>KOERA NIMI JA TÕUG</t>
  </si>
  <si>
    <t>Welsh Corgi ....</t>
  </si>
  <si>
    <t>Juuniorklassis saadud tulemused lähevad juuniorkoera arvestusse</t>
  </si>
  <si>
    <t>Üks koer saab osaleda rohkem kui ühel konkursil. Näiteks:</t>
  </si>
  <si>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lehel: Võimalikud saadavad punktid klasside lõikes ja näituste koefitsendid ning tiitlite punktid</t>
    </r>
  </si>
  <si>
    <r>
      <rPr>
        <b/>
        <sz val="11"/>
        <color theme="1"/>
        <rFont val="Calibri"/>
        <family val="2"/>
        <scheme val="minor"/>
      </rPr>
      <t>Näitusekoer, Kutsikas, Juunior, Veteran</t>
    </r>
    <r>
      <rPr>
        <sz val="11"/>
        <color theme="1"/>
        <rFont val="Calibri"/>
        <family val="2"/>
        <scheme val="minor"/>
      </rPr>
      <t xml:space="preserve"> lehed: Olenevat millisel konkursil koer osaleb, täita vastav leht</t>
    </r>
  </si>
  <si>
    <t>Seega tabelisse võib lisada kõik näitused, millel osaletud, arvestusse läheb siit 10 parimat</t>
  </si>
  <si>
    <t>Muu Jtiitel</t>
  </si>
  <si>
    <t>Muu tiitel</t>
  </si>
  <si>
    <t>Muu Vet tiitel</t>
  </si>
  <si>
    <r>
      <t xml:space="preserve">Näituse tüübid ja tulemused valida </t>
    </r>
    <r>
      <rPr>
        <b/>
        <sz val="11"/>
        <color theme="1"/>
        <rFont val="Calibri"/>
        <family val="2"/>
        <scheme val="minor"/>
      </rPr>
      <t>rippmenüüst</t>
    </r>
  </si>
  <si>
    <r>
      <rPr>
        <b/>
        <sz val="11"/>
        <color theme="1"/>
        <rFont val="Calibri"/>
        <family val="2"/>
        <scheme val="minor"/>
      </rPr>
      <t>Valgetele väljadele</t>
    </r>
    <r>
      <rPr>
        <sz val="11"/>
        <color theme="1"/>
        <rFont val="Calibri"/>
        <family val="2"/>
        <scheme val="minor"/>
      </rPr>
      <t xml:space="preserve"> arvutatkse punktid automaatselt, vaikimisi kuvatakse tühjad lahtrid</t>
    </r>
  </si>
  <si>
    <r>
      <t xml:space="preserve">Lehtedel täita ainult </t>
    </r>
    <r>
      <rPr>
        <b/>
        <sz val="11"/>
        <color theme="1"/>
        <rFont val="Calibri"/>
        <family val="2"/>
        <scheme val="minor"/>
      </rPr>
      <t>helerohelised väljad</t>
    </r>
  </si>
  <si>
    <r>
      <rPr>
        <b/>
        <sz val="11"/>
        <color theme="1"/>
        <rFont val="Calibri"/>
        <family val="2"/>
        <scheme val="minor"/>
      </rPr>
      <t>KOKKU NÄITUSED</t>
    </r>
    <r>
      <rPr>
        <sz val="11"/>
        <color theme="1"/>
        <rFont val="Calibri"/>
        <family val="2"/>
        <scheme val="minor"/>
      </rPr>
      <t xml:space="preserve"> lahtrise arvutatakse vastava näituse punktid</t>
    </r>
  </si>
  <si>
    <t>Ridu võib juurde lisada, kui jääb väheseks. Kopeerida siis ka valemid uuele reale.</t>
  </si>
  <si>
    <r>
      <rPr>
        <b/>
        <sz val="11"/>
        <color theme="1"/>
        <rFont val="Calibri"/>
        <family val="2"/>
        <scheme val="minor"/>
      </rPr>
      <t>KOKKU</t>
    </r>
    <r>
      <rPr>
        <sz val="11"/>
        <color theme="1"/>
        <rFont val="Calibri"/>
        <family val="2"/>
        <scheme val="minor"/>
      </rPr>
      <t xml:space="preserve"> lahtrisse arvutatkse 10 suurima punktitulemusega näituste summa + tiitlite eest saadud punktid.</t>
    </r>
  </si>
  <si>
    <t xml:space="preserve">Kui tabel punkte ei arvuta, siis vaata üle kas rohelises lahtris on ikka sama väärtus, mis on rippmenüü valikus. </t>
  </si>
  <si>
    <r>
      <rPr>
        <b/>
        <sz val="11"/>
        <color theme="1"/>
        <rFont val="Calibri"/>
        <family val="2"/>
        <scheme val="minor"/>
      </rPr>
      <t>Tiitlid</t>
    </r>
    <r>
      <rPr>
        <sz val="11"/>
        <color theme="1"/>
        <rFont val="Calibri"/>
        <family val="2"/>
        <scheme val="minor"/>
      </rPr>
      <t xml:space="preserve"> vali tabeli lõpus rippmenüüst</t>
    </r>
  </si>
  <si>
    <t>10 kõige suurema punktiarvuga näitust kuvatakse punasena</t>
  </si>
  <si>
    <t>Ei pea tabelist kustutama näitusi, mis ei lähe arvestusse (üle 10).</t>
  </si>
  <si>
    <t>Juuniorina saadud TP ja grupi tulemustega saab osaleda näitusekoera arvestuses</t>
  </si>
  <si>
    <t>Mitme koera andmed võivad olla ühes failis</t>
  </si>
  <si>
    <t>Kui samas kategoorias osaleb mitu koera, siis tee vastava kategooria lehest koopia.</t>
  </si>
  <si>
    <t>Täida koera nimi, reg.nr. ja tõug</t>
  </si>
  <si>
    <r>
      <t xml:space="preserve">Andmeid kopeerides kasutada </t>
    </r>
    <r>
      <rPr>
        <b/>
        <sz val="11"/>
        <color theme="1"/>
        <rFont val="Calibri"/>
        <family val="2"/>
        <scheme val="minor"/>
      </rPr>
      <t>Paste Values</t>
    </r>
    <r>
      <rPr>
        <sz val="11"/>
        <color theme="1"/>
        <rFont val="Calibri"/>
        <family val="2"/>
        <scheme val="minor"/>
      </rPr>
      <t xml:space="preserve"> funktsiooni</t>
    </r>
  </si>
  <si>
    <t xml:space="preserve">Kui on saavutatud tiitel, mida valikus pole, siis vali "Muu tiitel" ja kirjuta tiitli nimetus tabeli kõrvale. TÜ arvestab punktid ise selle eest </t>
  </si>
  <si>
    <t>Kui sinu arvutis tabelis rippemenüü valikuid pole ja punkte ei arvutata (valemid ei tööta), siis täida ainult: koera andmed ja näituste info. Punktide arvestuse teeb sel juhul TÜ ise ning annab tulemusest sulle teada. punktide arvestuse teeb sel juhul TÜ ise ning annab tulemusest sulle teada.</t>
  </si>
  <si>
    <t>KENNELI NIMI JA TÕUG</t>
  </si>
  <si>
    <t>PUNKTID</t>
  </si>
  <si>
    <r>
      <rPr>
        <i/>
        <sz val="22"/>
        <color theme="0"/>
        <rFont val="Calibri"/>
        <family val="2"/>
        <scheme val="minor"/>
      </rPr>
      <t xml:space="preserve">Aasta </t>
    </r>
    <r>
      <rPr>
        <b/>
        <i/>
        <sz val="22"/>
        <color theme="0"/>
        <rFont val="Calibri"/>
        <family val="2"/>
        <scheme val="minor"/>
      </rPr>
      <t>KASVATAJA</t>
    </r>
  </si>
  <si>
    <t>Järglase nimi</t>
  </si>
  <si>
    <t>Järglase reg.nr</t>
  </si>
  <si>
    <r>
      <t xml:space="preserve">Aasta </t>
    </r>
    <r>
      <rPr>
        <b/>
        <i/>
        <sz val="22"/>
        <color theme="0"/>
        <rFont val="Calibri"/>
        <family val="2"/>
        <scheme val="minor"/>
      </rPr>
      <t>ARETUSKOER</t>
    </r>
  </si>
  <si>
    <t>LVA JCH</t>
  </si>
  <si>
    <t>LTU JCH</t>
  </si>
  <si>
    <t>LVA CH</t>
  </si>
  <si>
    <t>LTU CH</t>
  </si>
  <si>
    <t>LVA Vet CH</t>
  </si>
  <si>
    <t>LTU Vet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</si>
</sst>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i/>
      <sz val="22"/>
      <color theme="0"/>
      <name val="Calibri"/>
      <family val="2"/>
      <scheme val="minor"/>
    </font>
    <font>
      <b/>
      <sz val="16"/>
      <color theme="0"/>
      <name val="Calibri"/>
      <family val="2"/>
      <charset val="186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/>
    <xf numFmtId="0" fontId="10" fillId="2" borderId="1" xfId="0" applyFont="1" applyFill="1" applyBorder="1"/>
    <xf numFmtId="0" fontId="9" fillId="2" borderId="1" xfId="0" applyFont="1" applyFill="1" applyBorder="1"/>
    <xf numFmtId="0" fontId="5" fillId="2" borderId="5" xfId="0" applyFont="1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6" fillId="3" borderId="0" xfId="0" applyFont="1" applyFill="1"/>
    <xf numFmtId="0" fontId="13" fillId="3" borderId="0" xfId="0" applyFont="1" applyFill="1" applyAlignment="1">
      <alignment wrapText="1"/>
    </xf>
    <xf numFmtId="0" fontId="14" fillId="3" borderId="0" xfId="0" applyFont="1" applyFill="1" applyAlignment="1">
      <alignment wrapText="1"/>
    </xf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14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3" borderId="7" xfId="0" applyFont="1" applyFill="1" applyBorder="1" applyAlignment="1" applyProtection="1">
      <alignment horizontal="center"/>
      <protection hidden="1"/>
    </xf>
    <xf numFmtId="0" fontId="5" fillId="3" borderId="7" xfId="0" applyFont="1" applyFill="1" applyBorder="1" applyAlignment="1">
      <alignment horizontal="center"/>
    </xf>
    <xf numFmtId="0" fontId="28" fillId="3" borderId="0" xfId="0" applyFont="1" applyFill="1"/>
    <xf numFmtId="0" fontId="5" fillId="2" borderId="10" xfId="0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/>
      <protection hidden="1"/>
    </xf>
    <xf numFmtId="0" fontId="5" fillId="3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4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0" fontId="5" fillId="3" borderId="15" xfId="0" applyFont="1" applyFill="1" applyBorder="1" applyAlignment="1" applyProtection="1">
      <alignment horizontal="center"/>
      <protection hidden="1"/>
    </xf>
    <xf numFmtId="0" fontId="5" fillId="3" borderId="1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19" fillId="5" borderId="0" xfId="0" applyFont="1" applyFill="1" applyAlignment="1">
      <alignment horizontal="left"/>
    </xf>
    <xf numFmtId="0" fontId="0" fillId="5" borderId="0" xfId="0" applyFill="1"/>
    <xf numFmtId="0" fontId="21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23" fillId="5" borderId="0" xfId="0" applyFont="1" applyFill="1"/>
    <xf numFmtId="0" fontId="17" fillId="5" borderId="0" xfId="0" applyFont="1" applyFill="1" applyAlignment="1">
      <alignment horizontal="left" wrapText="1"/>
    </xf>
    <xf numFmtId="0" fontId="18" fillId="5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9" fillId="0" borderId="0" xfId="0" applyFont="1"/>
    <xf numFmtId="0" fontId="30" fillId="3" borderId="0" xfId="0" applyFont="1" applyFill="1"/>
    <xf numFmtId="0" fontId="19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19" fillId="5" borderId="0" xfId="0" applyFont="1" applyFill="1" applyAlignment="1">
      <alignment horizontal="left" wrapText="1"/>
    </xf>
    <xf numFmtId="0" fontId="19" fillId="5" borderId="0" xfId="0" applyFont="1" applyFill="1" applyAlignment="1">
      <alignment horizontal="center" wrapText="1"/>
    </xf>
    <xf numFmtId="0" fontId="4" fillId="3" borderId="0" xfId="0" applyFont="1" applyFill="1"/>
    <xf numFmtId="0" fontId="10" fillId="2" borderId="2" xfId="0" applyFont="1" applyFill="1" applyBorder="1"/>
    <xf numFmtId="0" fontId="19" fillId="6" borderId="0" xfId="0" applyFont="1" applyFill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0" fillId="3" borderId="0" xfId="0" applyFont="1" applyFill="1" applyProtection="1">
      <protection locked="0"/>
    </xf>
    <xf numFmtId="0" fontId="1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10" fillId="2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3" fillId="3" borderId="0" xfId="0" applyFont="1" applyFill="1" applyAlignment="1" applyProtection="1">
      <alignment wrapText="1"/>
      <protection locked="0"/>
    </xf>
    <xf numFmtId="0" fontId="14" fillId="3" borderId="0" xfId="0" applyFont="1" applyFill="1" applyAlignment="1" applyProtection="1">
      <alignment wrapText="1"/>
      <protection locked="0"/>
    </xf>
    <xf numFmtId="0" fontId="6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14" fontId="5" fillId="2" borderId="19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28" fillId="3" borderId="0" xfId="0" applyFont="1" applyFill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14" fontId="5" fillId="2" borderId="10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14" fontId="5" fillId="2" borderId="1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27" fillId="4" borderId="0" xfId="0" applyFont="1" applyFill="1" applyAlignment="1" applyProtection="1">
      <alignment horizontal="center"/>
      <protection locked="0"/>
    </xf>
    <xf numFmtId="14" fontId="4" fillId="2" borderId="19" xfId="0" applyNumberFormat="1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4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4" fontId="4" fillId="2" borderId="13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horizontal="left"/>
      <protection locked="0"/>
    </xf>
    <xf numFmtId="0" fontId="22" fillId="0" borderId="0" xfId="0" applyFont="1"/>
    <xf numFmtId="0" fontId="0" fillId="2" borderId="0" xfId="0" applyFill="1"/>
    <xf numFmtId="0" fontId="5" fillId="2" borderId="20" xfId="0" applyFont="1" applyFill="1" applyBorder="1" applyAlignment="1">
      <alignment horizontal="center"/>
    </xf>
    <xf numFmtId="164" fontId="5" fillId="3" borderId="12" xfId="0" applyNumberFormat="1" applyFont="1" applyFill="1" applyBorder="1" applyAlignment="1" applyProtection="1">
      <alignment horizontal="center"/>
      <protection hidden="1"/>
    </xf>
    <xf numFmtId="1" fontId="5" fillId="3" borderId="0" xfId="0" applyNumberFormat="1" applyFont="1" applyFill="1"/>
    <xf numFmtId="0" fontId="2" fillId="3" borderId="7" xfId="0" applyFont="1" applyFill="1" applyBorder="1" applyAlignment="1" applyProtection="1">
      <alignment horizontal="center"/>
      <protection hidden="1"/>
    </xf>
    <xf numFmtId="0" fontId="31" fillId="0" borderId="0" xfId="0" applyFont="1" applyAlignment="1">
      <alignment horizontal="left" vertical="center" indent="1"/>
    </xf>
    <xf numFmtId="0" fontId="27" fillId="4" borderId="0" xfId="0" applyFont="1" applyFill="1"/>
    <xf numFmtId="0" fontId="5" fillId="2" borderId="1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14" fontId="1" fillId="2" borderId="9" xfId="0" applyNumberFormat="1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/>
    </xf>
    <xf numFmtId="14" fontId="1" fillId="2" borderId="2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16" fillId="3" borderId="2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4" fontId="1" fillId="2" borderId="26" xfId="0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25" fillId="4" borderId="23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27" fillId="4" borderId="0" xfId="0" applyFont="1" applyFill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25" fillId="4" borderId="5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26" fillId="4" borderId="5" xfId="0" applyFont="1" applyFill="1" applyBorder="1" applyAlignment="1">
      <alignment horizontal="center"/>
    </xf>
  </cellXfs>
  <cellStyles count="1">
    <cellStyle name="Normaallaad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70DC-B433-2C49-95A8-371A6E071C60}">
  <dimension ref="A1:U42"/>
  <sheetViews>
    <sheetView showZeros="0" tabSelected="1" zoomScale="80" zoomScaleNormal="80" workbookViewId="0">
      <selection activeCell="P13" sqref="P13"/>
    </sheetView>
  </sheetViews>
  <sheetFormatPr defaultColWidth="8.77734375" defaultRowHeight="15.6" x14ac:dyDescent="0.3"/>
  <cols>
    <col min="1" max="1" width="6.109375" style="10" bestFit="1" customWidth="1"/>
    <col min="2" max="2" width="19" style="10" customWidth="1"/>
    <col min="3" max="3" width="58.33203125" style="10" customWidth="1"/>
    <col min="4" max="4" width="11" style="10" customWidth="1"/>
    <col min="5" max="5" width="8.6640625" style="10" customWidth="1"/>
    <col min="6" max="6" width="10" style="10" customWidth="1"/>
    <col min="7" max="7" width="6.33203125" style="10" customWidth="1"/>
    <col min="8" max="8" width="9.109375" style="10" customWidth="1"/>
    <col min="9" max="9" width="7.109375" style="10" customWidth="1"/>
    <col min="10" max="10" width="7.6640625" style="10" customWidth="1"/>
    <col min="11" max="11" width="7.44140625" style="10" customWidth="1"/>
    <col min="12" max="12" width="14.77734375" style="10" customWidth="1"/>
    <col min="13" max="13" width="4.44140625" style="10" customWidth="1"/>
    <col min="14" max="15" width="8.77734375" style="10"/>
    <col min="16" max="16" width="20.77734375" style="10" customWidth="1"/>
    <col min="17" max="17" width="17" style="10" customWidth="1"/>
    <col min="18" max="16384" width="8.77734375" style="10"/>
  </cols>
  <sheetData>
    <row r="1" spans="1:21" s="8" customFormat="1" ht="22.8" customHeight="1" x14ac:dyDescent="0.4">
      <c r="B1" s="9" t="s">
        <v>10</v>
      </c>
      <c r="C1" s="9" t="s">
        <v>123</v>
      </c>
      <c r="D1" s="9"/>
      <c r="E1" s="9"/>
      <c r="F1" s="9"/>
      <c r="G1" s="9"/>
      <c r="H1" s="9" t="s">
        <v>11</v>
      </c>
    </row>
    <row r="2" spans="1:21" ht="37.799999999999997" customHeight="1" x14ac:dyDescent="0.55000000000000004">
      <c r="B2" s="69"/>
      <c r="C2" s="6"/>
      <c r="D2" s="9"/>
      <c r="E2" s="143" t="s">
        <v>73</v>
      </c>
      <c r="F2" s="144"/>
      <c r="G2" s="144"/>
      <c r="H2" s="144"/>
      <c r="I2" s="144"/>
      <c r="J2" s="144"/>
      <c r="K2" s="144"/>
      <c r="L2" s="145"/>
      <c r="Q2" s="11"/>
      <c r="R2" s="11"/>
      <c r="S2" s="12"/>
      <c r="T2" s="12"/>
      <c r="U2" s="12"/>
    </row>
    <row r="3" spans="1:21" ht="37.799999999999997" customHeight="1" x14ac:dyDescent="0.4">
      <c r="C3" s="6"/>
      <c r="D3" s="9"/>
      <c r="Q3" s="11"/>
      <c r="R3" s="11"/>
      <c r="S3" s="12"/>
      <c r="T3" s="12"/>
      <c r="U3" s="12"/>
    </row>
    <row r="4" spans="1:21" ht="21" customHeight="1" x14ac:dyDescent="0.35">
      <c r="O4" s="13"/>
      <c r="Q4" s="14"/>
      <c r="R4" s="14"/>
    </row>
    <row r="5" spans="1:21" s="15" customFormat="1" ht="33.450000000000003" customHeight="1" x14ac:dyDescent="0.3">
      <c r="A5" s="23" t="s">
        <v>4</v>
      </c>
      <c r="B5" s="23" t="s">
        <v>69</v>
      </c>
      <c r="C5" s="23" t="s">
        <v>5</v>
      </c>
      <c r="D5" s="24" t="s">
        <v>20</v>
      </c>
      <c r="E5" s="25" t="s">
        <v>68</v>
      </c>
      <c r="F5" s="24" t="s">
        <v>67</v>
      </c>
      <c r="G5" s="25" t="s">
        <v>9</v>
      </c>
      <c r="H5" s="24" t="s">
        <v>2</v>
      </c>
      <c r="I5" s="25" t="s">
        <v>9</v>
      </c>
      <c r="J5" s="24" t="s">
        <v>3</v>
      </c>
      <c r="K5" s="25" t="s">
        <v>9</v>
      </c>
      <c r="L5" s="23" t="s">
        <v>74</v>
      </c>
      <c r="Q5" s="16"/>
      <c r="R5" s="16"/>
    </row>
    <row r="6" spans="1:21" s="13" customFormat="1" ht="19.8" customHeight="1" x14ac:dyDescent="0.3">
      <c r="A6" s="29">
        <v>1</v>
      </c>
      <c r="B6" s="30"/>
      <c r="C6" s="31"/>
      <c r="D6" s="119"/>
      <c r="E6" s="122">
        <f>_xlfn.XLOOKUP(D6,Data!N:N,Data!O:O,,0)</f>
        <v>0</v>
      </c>
      <c r="F6" s="7"/>
      <c r="G6" s="33">
        <f>_xlfn.XLOOKUP(F6,Data!K:K,Data!L:L,,0)</f>
        <v>0</v>
      </c>
      <c r="H6" s="7"/>
      <c r="I6" s="33">
        <f>_xlfn.XLOOKUP(H6,Data!K:K,Data!L:L,,0)</f>
        <v>0</v>
      </c>
      <c r="J6" s="7"/>
      <c r="K6" s="33">
        <f>_xlfn.XLOOKUP(J6,Data!K:K,Data!L:L,,0)</f>
        <v>0</v>
      </c>
      <c r="L6" s="20">
        <f t="shared" ref="L6:L30" si="0">(G6+I6+K6)*E6</f>
        <v>0</v>
      </c>
      <c r="Q6" s="34"/>
      <c r="R6" s="34"/>
    </row>
    <row r="7" spans="1:21" s="13" customFormat="1" ht="19.8" customHeight="1" x14ac:dyDescent="0.3">
      <c r="A7" s="35">
        <v>2</v>
      </c>
      <c r="B7" s="36"/>
      <c r="C7" s="37"/>
      <c r="D7" s="38"/>
      <c r="E7" s="120">
        <f>_xlfn.XLOOKUP(D7,Data!N:N,Data!O:O,,0)</f>
        <v>0</v>
      </c>
      <c r="F7" s="38"/>
      <c r="G7" s="40">
        <f>_xlfn.XLOOKUP(F7,Data!K:K,Data!L:L,,0)</f>
        <v>0</v>
      </c>
      <c r="H7" s="38"/>
      <c r="I7" s="40">
        <f>_xlfn.XLOOKUP(H7,Data!K:K,Data!L:L,,0)</f>
        <v>0</v>
      </c>
      <c r="J7" s="38"/>
      <c r="K7" s="40">
        <f>_xlfn.XLOOKUP(J7,Data!K:K,Data!L:L,,0)</f>
        <v>0</v>
      </c>
      <c r="L7" s="21">
        <f t="shared" si="0"/>
        <v>0</v>
      </c>
      <c r="Q7" s="34"/>
      <c r="R7" s="34"/>
    </row>
    <row r="8" spans="1:21" s="13" customFormat="1" ht="19.8" customHeight="1" x14ac:dyDescent="0.3">
      <c r="A8" s="29">
        <v>3</v>
      </c>
      <c r="B8" s="36"/>
      <c r="C8" s="37"/>
      <c r="D8" s="38"/>
      <c r="E8" s="39">
        <f>_xlfn.XLOOKUP(D8,Data!N:N,Data!O:O,,0)</f>
        <v>0</v>
      </c>
      <c r="F8" s="38"/>
      <c r="G8" s="40">
        <f>_xlfn.XLOOKUP(F8,Data!K:K,Data!L:L,,0)</f>
        <v>0</v>
      </c>
      <c r="H8" s="38"/>
      <c r="I8" s="40">
        <f>_xlfn.XLOOKUP(H8,Data!K:K,Data!L:L,,0)</f>
        <v>0</v>
      </c>
      <c r="J8" s="38"/>
      <c r="K8" s="40">
        <f>_xlfn.XLOOKUP(J8,Data!K:K,Data!L:L,,0)</f>
        <v>0</v>
      </c>
      <c r="L8" s="21">
        <f>(G8+I8+K8)*E8</f>
        <v>0</v>
      </c>
      <c r="P8" s="121"/>
      <c r="Q8" s="34"/>
      <c r="R8" s="34"/>
    </row>
    <row r="9" spans="1:21" s="13" customFormat="1" ht="19.8" customHeight="1" x14ac:dyDescent="0.3">
      <c r="A9" s="35">
        <v>4</v>
      </c>
      <c r="B9" s="36"/>
      <c r="C9" s="37"/>
      <c r="D9" s="38"/>
      <c r="E9" s="39">
        <f>_xlfn.XLOOKUP(D9,Data!N:N,Data!O:O,,0)</f>
        <v>0</v>
      </c>
      <c r="F9" s="38"/>
      <c r="G9" s="40">
        <f>_xlfn.XLOOKUP(F9,Data!K:K,Data!L:L,,0)</f>
        <v>0</v>
      </c>
      <c r="H9" s="38"/>
      <c r="I9" s="40">
        <f>_xlfn.XLOOKUP(H9,Data!K:K,Data!L:L,,0)</f>
        <v>0</v>
      </c>
      <c r="J9" s="38"/>
      <c r="K9" s="40">
        <f>_xlfn.XLOOKUP(J9,Data!K:K,Data!L:L,,0)</f>
        <v>0</v>
      </c>
      <c r="L9" s="48">
        <f t="shared" si="0"/>
        <v>0</v>
      </c>
      <c r="P9" s="121"/>
      <c r="Q9" s="34"/>
      <c r="R9" s="34"/>
    </row>
    <row r="10" spans="1:21" s="13" customFormat="1" ht="19.8" customHeight="1" x14ac:dyDescent="0.3">
      <c r="A10" s="29">
        <v>5</v>
      </c>
      <c r="B10" s="36"/>
      <c r="C10" s="37"/>
      <c r="D10" s="38"/>
      <c r="E10" s="39">
        <f>_xlfn.XLOOKUP(D10,Data!N:N,Data!O:O,,0)</f>
        <v>0</v>
      </c>
      <c r="F10" s="38"/>
      <c r="G10" s="40">
        <f>_xlfn.XLOOKUP(F10,Data!K:K,Data!L:L,,0)</f>
        <v>0</v>
      </c>
      <c r="H10" s="38"/>
      <c r="I10" s="40">
        <f>_xlfn.XLOOKUP(H10,Data!K:K,Data!L:L,,0)</f>
        <v>0</v>
      </c>
      <c r="J10" s="38"/>
      <c r="K10" s="40">
        <f>_xlfn.XLOOKUP(J10,Data!K:K,Data!L:L,,0)</f>
        <v>0</v>
      </c>
      <c r="L10" s="21">
        <f t="shared" si="0"/>
        <v>0</v>
      </c>
      <c r="P10" s="121"/>
      <c r="Q10" s="34"/>
      <c r="R10" s="34"/>
    </row>
    <row r="11" spans="1:21" s="13" customFormat="1" ht="19.8" customHeight="1" x14ac:dyDescent="0.3">
      <c r="A11" s="35">
        <v>6</v>
      </c>
      <c r="B11" s="36"/>
      <c r="C11" s="37"/>
      <c r="D11" s="38"/>
      <c r="E11" s="39">
        <f>_xlfn.XLOOKUP(D11,Data!N:N,Data!O:O,,0)</f>
        <v>0</v>
      </c>
      <c r="F11" s="38"/>
      <c r="G11" s="40">
        <f>_xlfn.XLOOKUP(F11,Data!K:K,Data!L:L,,0)</f>
        <v>0</v>
      </c>
      <c r="H11" s="38"/>
      <c r="I11" s="40">
        <f>_xlfn.XLOOKUP(H11,Data!K:K,Data!L:L,,0)</f>
        <v>0</v>
      </c>
      <c r="J11" s="38"/>
      <c r="K11" s="40">
        <f>_xlfn.XLOOKUP(J11,Data!K:K,Data!L:L,,0)</f>
        <v>0</v>
      </c>
      <c r="L11" s="21">
        <f t="shared" si="0"/>
        <v>0</v>
      </c>
      <c r="Q11" s="34"/>
      <c r="R11" s="34"/>
    </row>
    <row r="12" spans="1:21" s="13" customFormat="1" ht="19.8" customHeight="1" x14ac:dyDescent="0.3">
      <c r="A12" s="29">
        <v>7</v>
      </c>
      <c r="B12" s="36"/>
      <c r="C12" s="37"/>
      <c r="D12" s="38"/>
      <c r="E12" s="39">
        <f>_xlfn.XLOOKUP(D12,Data!N:N,Data!O:O,,0)</f>
        <v>0</v>
      </c>
      <c r="F12" s="38"/>
      <c r="G12" s="40">
        <f>_xlfn.XLOOKUP(F12,Data!K:K,Data!L:L,,0)</f>
        <v>0</v>
      </c>
      <c r="H12" s="38"/>
      <c r="I12" s="40">
        <f>_xlfn.XLOOKUP(H12,Data!K:K,Data!L:L,,0)</f>
        <v>0</v>
      </c>
      <c r="J12" s="38"/>
      <c r="K12" s="40">
        <f>_xlfn.XLOOKUP(J12,Data!K:K,Data!L:L,,0)</f>
        <v>0</v>
      </c>
      <c r="L12" s="48">
        <f t="shared" si="0"/>
        <v>0</v>
      </c>
      <c r="P12" s="121"/>
      <c r="Q12" s="34"/>
      <c r="R12" s="34"/>
    </row>
    <row r="13" spans="1:21" s="13" customFormat="1" ht="19.8" customHeight="1" x14ac:dyDescent="0.3">
      <c r="A13" s="35">
        <v>8</v>
      </c>
      <c r="B13" s="36"/>
      <c r="C13" s="37"/>
      <c r="D13" s="38"/>
      <c r="E13" s="39">
        <f>_xlfn.XLOOKUP(D13,Data!N:N,Data!O:O,,0)</f>
        <v>0</v>
      </c>
      <c r="F13" s="38"/>
      <c r="G13" s="40">
        <f>_xlfn.XLOOKUP(F13,Data!K:K,Data!L:L,,0)</f>
        <v>0</v>
      </c>
      <c r="H13" s="38"/>
      <c r="I13" s="40">
        <f>_xlfn.XLOOKUP(H13,Data!K:K,Data!L:L,,0)</f>
        <v>0</v>
      </c>
      <c r="J13" s="38"/>
      <c r="K13" s="40">
        <f>_xlfn.XLOOKUP(J13,Data!K:K,Data!L:L,,0)</f>
        <v>0</v>
      </c>
      <c r="L13" s="48">
        <f t="shared" si="0"/>
        <v>0</v>
      </c>
      <c r="Q13" s="34"/>
      <c r="R13" s="34"/>
    </row>
    <row r="14" spans="1:21" s="13" customFormat="1" ht="19.8" customHeight="1" x14ac:dyDescent="0.3">
      <c r="A14" s="29">
        <v>9</v>
      </c>
      <c r="B14" s="36"/>
      <c r="C14" s="37"/>
      <c r="D14" s="38"/>
      <c r="E14" s="39">
        <f>_xlfn.XLOOKUP(D14,Data!N:N,Data!O:O,,0)</f>
        <v>0</v>
      </c>
      <c r="F14" s="38"/>
      <c r="G14" s="40">
        <f>_xlfn.XLOOKUP(F14,Data!K:K,Data!L:L,,0)</f>
        <v>0</v>
      </c>
      <c r="H14" s="38"/>
      <c r="I14" s="40">
        <f>_xlfn.XLOOKUP(H14,Data!K:K,Data!L:L,,0)</f>
        <v>0</v>
      </c>
      <c r="J14" s="38"/>
      <c r="K14" s="40">
        <f>_xlfn.XLOOKUP(J14,Data!K:K,Data!L:L,,0)</f>
        <v>0</v>
      </c>
      <c r="L14" s="48">
        <f t="shared" si="0"/>
        <v>0</v>
      </c>
      <c r="Q14" s="34"/>
      <c r="R14" s="34"/>
    </row>
    <row r="15" spans="1:21" s="13" customFormat="1" ht="19.8" customHeight="1" x14ac:dyDescent="0.3">
      <c r="A15" s="35">
        <v>10</v>
      </c>
      <c r="B15" s="36"/>
      <c r="C15" s="37"/>
      <c r="D15" s="38"/>
      <c r="E15" s="39">
        <f>_xlfn.XLOOKUP(D15,Data!N:N,Data!O:O,,0)</f>
        <v>0</v>
      </c>
      <c r="F15" s="38"/>
      <c r="G15" s="40">
        <f>_xlfn.XLOOKUP(F15,Data!K:K,Data!L:L,,0)</f>
        <v>0</v>
      </c>
      <c r="H15" s="38"/>
      <c r="I15" s="40">
        <f>_xlfn.XLOOKUP(H15,Data!K:K,Data!L:L,,0)</f>
        <v>0</v>
      </c>
      <c r="J15" s="38"/>
      <c r="K15" s="40">
        <f>_xlfn.XLOOKUP(J15,Data!K:K,Data!L:L,,0)</f>
        <v>0</v>
      </c>
      <c r="L15" s="48">
        <f t="shared" si="0"/>
        <v>0</v>
      </c>
      <c r="Q15" s="34"/>
      <c r="R15" s="34"/>
    </row>
    <row r="16" spans="1:21" s="13" customFormat="1" ht="19.8" customHeight="1" x14ac:dyDescent="0.3">
      <c r="A16" s="29">
        <v>11</v>
      </c>
      <c r="B16" s="36"/>
      <c r="C16" s="37"/>
      <c r="D16" s="38"/>
      <c r="E16" s="39">
        <f>_xlfn.XLOOKUP(D16,Data!N:N,Data!O:O,,0)</f>
        <v>0</v>
      </c>
      <c r="F16" s="38"/>
      <c r="G16" s="40">
        <f>_xlfn.XLOOKUP(F16,Data!K:K,Data!L:L,,0)</f>
        <v>0</v>
      </c>
      <c r="H16" s="38"/>
      <c r="I16" s="40">
        <f>_xlfn.XLOOKUP(H16,Data!K:K,Data!L:L,,0)</f>
        <v>0</v>
      </c>
      <c r="J16" s="38"/>
      <c r="K16" s="40">
        <f>_xlfn.XLOOKUP(J16,Data!K:K,Data!L:L,,0)</f>
        <v>0</v>
      </c>
      <c r="L16" s="48">
        <f t="shared" si="0"/>
        <v>0</v>
      </c>
      <c r="Q16" s="34"/>
      <c r="R16" s="34"/>
    </row>
    <row r="17" spans="1:18" s="13" customFormat="1" ht="19.8" customHeight="1" x14ac:dyDescent="0.3">
      <c r="A17" s="35">
        <v>12</v>
      </c>
      <c r="B17" s="36"/>
      <c r="C17" s="37"/>
      <c r="D17" s="38"/>
      <c r="E17" s="39">
        <f>_xlfn.XLOOKUP(D17,Data!N:N,Data!O:O,,0)</f>
        <v>0</v>
      </c>
      <c r="F17" s="38"/>
      <c r="G17" s="40">
        <f>_xlfn.XLOOKUP(F17,Data!K:K,Data!L:L,,0)</f>
        <v>0</v>
      </c>
      <c r="H17" s="38"/>
      <c r="I17" s="40">
        <f>_xlfn.XLOOKUP(H17,Data!K:K,Data!L:L,,0)</f>
        <v>0</v>
      </c>
      <c r="J17" s="38"/>
      <c r="K17" s="40">
        <f>_xlfn.XLOOKUP(J17,Data!K:K,Data!L:L,,0)</f>
        <v>0</v>
      </c>
      <c r="L17" s="21">
        <f t="shared" si="0"/>
        <v>0</v>
      </c>
      <c r="Q17" s="34"/>
      <c r="R17" s="34"/>
    </row>
    <row r="18" spans="1:18" s="13" customFormat="1" ht="19.8" customHeight="1" x14ac:dyDescent="0.3">
      <c r="A18" s="29">
        <v>13</v>
      </c>
      <c r="B18" s="36"/>
      <c r="C18" s="37"/>
      <c r="D18" s="38"/>
      <c r="E18" s="39">
        <f>_xlfn.XLOOKUP(D18,Data!N:N,Data!O:O,,0)</f>
        <v>0</v>
      </c>
      <c r="F18" s="38"/>
      <c r="G18" s="40">
        <f>_xlfn.XLOOKUP(F18,Data!K:K,Data!L:L,,0)</f>
        <v>0</v>
      </c>
      <c r="H18" s="38"/>
      <c r="I18" s="40">
        <f>_xlfn.XLOOKUP(H18,Data!K:K,Data!L:L,,0)</f>
        <v>0</v>
      </c>
      <c r="J18" s="38"/>
      <c r="K18" s="40">
        <f>_xlfn.XLOOKUP(J18,Data!K:K,Data!L:L,,0)</f>
        <v>0</v>
      </c>
      <c r="L18" s="21">
        <f t="shared" si="0"/>
        <v>0</v>
      </c>
      <c r="Q18" s="34"/>
      <c r="R18" s="34"/>
    </row>
    <row r="19" spans="1:18" s="13" customFormat="1" ht="19.8" customHeight="1" x14ac:dyDescent="0.3">
      <c r="A19" s="35">
        <v>14</v>
      </c>
      <c r="B19" s="36"/>
      <c r="C19" s="37"/>
      <c r="D19" s="38"/>
      <c r="E19" s="39">
        <f>_xlfn.XLOOKUP(D19,Data!N:N,Data!O:O,,0)</f>
        <v>0</v>
      </c>
      <c r="F19" s="38"/>
      <c r="G19" s="40">
        <f>_xlfn.XLOOKUP(F19,Data!K:K,Data!L:L,,0)</f>
        <v>0</v>
      </c>
      <c r="H19" s="38"/>
      <c r="I19" s="40">
        <f>_xlfn.XLOOKUP(H19,Data!K:K,Data!L:L,,0)</f>
        <v>0</v>
      </c>
      <c r="J19" s="38"/>
      <c r="K19" s="40">
        <f>_xlfn.XLOOKUP(J19,Data!K:K,Data!L:L,,0)</f>
        <v>0</v>
      </c>
      <c r="L19" s="21">
        <f t="shared" si="0"/>
        <v>0</v>
      </c>
      <c r="Q19" s="34"/>
      <c r="R19" s="34"/>
    </row>
    <row r="20" spans="1:18" s="13" customFormat="1" ht="19.8" customHeight="1" x14ac:dyDescent="0.3">
      <c r="A20" s="29">
        <v>15</v>
      </c>
      <c r="B20" s="36"/>
      <c r="C20" s="37"/>
      <c r="D20" s="38"/>
      <c r="E20" s="39">
        <f>_xlfn.XLOOKUP(D20,Data!N:N,Data!O:O,,0)</f>
        <v>0</v>
      </c>
      <c r="F20" s="38"/>
      <c r="G20" s="40">
        <f>_xlfn.XLOOKUP(F20,Data!K:K,Data!L:L,,0)</f>
        <v>0</v>
      </c>
      <c r="H20" s="38"/>
      <c r="I20" s="40">
        <f>_xlfn.XLOOKUP(H20,Data!K:K,Data!L:L,,0)</f>
        <v>0</v>
      </c>
      <c r="J20" s="38"/>
      <c r="K20" s="40">
        <f>_xlfn.XLOOKUP(J20,Data!K:K,Data!L:L,,0)</f>
        <v>0</v>
      </c>
      <c r="L20" s="48">
        <f t="shared" si="0"/>
        <v>0</v>
      </c>
      <c r="Q20" s="34"/>
      <c r="R20" s="34"/>
    </row>
    <row r="21" spans="1:18" s="13" customFormat="1" ht="19.8" customHeight="1" x14ac:dyDescent="0.3">
      <c r="A21" s="35">
        <v>16</v>
      </c>
      <c r="B21" s="36"/>
      <c r="C21" s="37"/>
      <c r="D21" s="38"/>
      <c r="E21" s="39">
        <f>_xlfn.XLOOKUP(D21,Data!N:N,Data!O:O,,0)</f>
        <v>0</v>
      </c>
      <c r="F21" s="38"/>
      <c r="G21" s="40">
        <f>_xlfn.XLOOKUP(F21,Data!K:K,Data!L:L,,0)</f>
        <v>0</v>
      </c>
      <c r="H21" s="38"/>
      <c r="I21" s="40">
        <f>_xlfn.XLOOKUP(H21,Data!K:K,Data!L:L,,0)</f>
        <v>0</v>
      </c>
      <c r="J21" s="38"/>
      <c r="K21" s="40">
        <f>_xlfn.XLOOKUP(J21,Data!K:K,Data!L:L,,0)</f>
        <v>0</v>
      </c>
      <c r="L21" s="48">
        <f t="shared" si="0"/>
        <v>0</v>
      </c>
      <c r="Q21" s="34"/>
      <c r="R21" s="34"/>
    </row>
    <row r="22" spans="1:18" s="13" customFormat="1" ht="19.8" customHeight="1" x14ac:dyDescent="0.3">
      <c r="A22" s="29">
        <v>17</v>
      </c>
      <c r="B22" s="36"/>
      <c r="C22" s="37"/>
      <c r="D22" s="38"/>
      <c r="E22" s="39">
        <f>_xlfn.XLOOKUP(D22,Data!N:N,Data!O:O,,0)</f>
        <v>0</v>
      </c>
      <c r="F22" s="38"/>
      <c r="G22" s="40">
        <f>_xlfn.XLOOKUP(F22,Data!K:K,Data!L:L,,0)</f>
        <v>0</v>
      </c>
      <c r="H22" s="38"/>
      <c r="I22" s="40">
        <f>_xlfn.XLOOKUP(H22,Data!K:K,Data!L:L,,0)</f>
        <v>0</v>
      </c>
      <c r="J22" s="38"/>
      <c r="K22" s="40">
        <f>_xlfn.XLOOKUP(J22,Data!K:K,Data!L:L,,0)</f>
        <v>0</v>
      </c>
      <c r="L22" s="21">
        <f t="shared" si="0"/>
        <v>0</v>
      </c>
      <c r="Q22" s="34"/>
      <c r="R22" s="34"/>
    </row>
    <row r="23" spans="1:18" s="13" customFormat="1" ht="19.8" customHeight="1" x14ac:dyDescent="0.3">
      <c r="A23" s="35">
        <v>18</v>
      </c>
      <c r="B23" s="36"/>
      <c r="C23" s="37"/>
      <c r="D23" s="38"/>
      <c r="E23" s="39">
        <f>_xlfn.XLOOKUP(D23,Data!N:N,Data!O:O,,0)</f>
        <v>0</v>
      </c>
      <c r="F23" s="38"/>
      <c r="G23" s="40">
        <f>_xlfn.XLOOKUP(F23,Data!K:K,Data!L:L,,0)</f>
        <v>0</v>
      </c>
      <c r="H23" s="38"/>
      <c r="I23" s="40">
        <f>_xlfn.XLOOKUP(H23,Data!K:K,Data!L:L,,0)</f>
        <v>0</v>
      </c>
      <c r="J23" s="38"/>
      <c r="K23" s="40">
        <f>_xlfn.XLOOKUP(J23,Data!K:K,Data!L:L,,0)</f>
        <v>0</v>
      </c>
      <c r="L23" s="48">
        <f t="shared" si="0"/>
        <v>0</v>
      </c>
      <c r="Q23" s="34"/>
      <c r="R23" s="34"/>
    </row>
    <row r="24" spans="1:18" s="13" customFormat="1" ht="19.8" customHeight="1" x14ac:dyDescent="0.3">
      <c r="A24" s="29">
        <v>19</v>
      </c>
      <c r="B24" s="36"/>
      <c r="C24" s="37"/>
      <c r="D24" s="38"/>
      <c r="E24" s="39">
        <f>_xlfn.XLOOKUP(D24,Data!N:N,Data!O:O,,0)</f>
        <v>0</v>
      </c>
      <c r="F24" s="38"/>
      <c r="G24" s="40">
        <f>_xlfn.XLOOKUP(F24,Data!K:K,Data!L:L,,0)</f>
        <v>0</v>
      </c>
      <c r="H24" s="38"/>
      <c r="I24" s="40">
        <f>_xlfn.XLOOKUP(H24,Data!K:K,Data!L:L,,0)</f>
        <v>0</v>
      </c>
      <c r="J24" s="38"/>
      <c r="K24" s="40">
        <f>_xlfn.XLOOKUP(J24,Data!K:K,Data!L:L,,0)</f>
        <v>0</v>
      </c>
      <c r="L24" s="48">
        <f t="shared" si="0"/>
        <v>0</v>
      </c>
      <c r="Q24" s="34"/>
      <c r="R24" s="34"/>
    </row>
    <row r="25" spans="1:18" s="13" customFormat="1" ht="19.8" customHeight="1" x14ac:dyDescent="0.3">
      <c r="A25" s="35">
        <v>20</v>
      </c>
      <c r="B25" s="36"/>
      <c r="C25" s="37"/>
      <c r="D25" s="38"/>
      <c r="E25" s="39">
        <f>_xlfn.XLOOKUP(D25,Data!N:N,Data!O:O,,0)</f>
        <v>0</v>
      </c>
      <c r="F25" s="38"/>
      <c r="G25" s="40">
        <f>_xlfn.XLOOKUP(F25,Data!K:K,Data!L:L,,0)</f>
        <v>0</v>
      </c>
      <c r="H25" s="38"/>
      <c r="I25" s="40">
        <f>_xlfn.XLOOKUP(H25,Data!K:K,Data!L:L,,0)</f>
        <v>0</v>
      </c>
      <c r="J25" s="38"/>
      <c r="K25" s="40">
        <f>_xlfn.XLOOKUP(J25,Data!K:K,Data!L:L,,0)</f>
        <v>0</v>
      </c>
      <c r="L25" s="21">
        <f t="shared" si="0"/>
        <v>0</v>
      </c>
      <c r="N25" s="61"/>
      <c r="Q25" s="34"/>
      <c r="R25" s="34"/>
    </row>
    <row r="26" spans="1:18" s="13" customFormat="1" ht="19.8" customHeight="1" x14ac:dyDescent="0.3">
      <c r="A26" s="35">
        <v>21</v>
      </c>
      <c r="B26" s="36"/>
      <c r="C26" s="37"/>
      <c r="D26" s="38"/>
      <c r="E26" s="39">
        <f>_xlfn.XLOOKUP(D26,Data!N:N,Data!O:O,,0)</f>
        <v>0</v>
      </c>
      <c r="F26" s="38"/>
      <c r="G26" s="40">
        <f>_xlfn.XLOOKUP(F26,Data!K:K,Data!L:L,,0)</f>
        <v>0</v>
      </c>
      <c r="H26" s="38"/>
      <c r="I26" s="40">
        <f>_xlfn.XLOOKUP(H26,Data!K:K,Data!L:L,,0)</f>
        <v>0</v>
      </c>
      <c r="J26" s="38"/>
      <c r="K26" s="40">
        <f>_xlfn.XLOOKUP(J26,Data!K:K,Data!L:L,,0)</f>
        <v>0</v>
      </c>
      <c r="L26" s="21">
        <f t="shared" si="0"/>
        <v>0</v>
      </c>
      <c r="Q26" s="34"/>
      <c r="R26" s="34"/>
    </row>
    <row r="27" spans="1:18" s="13" customFormat="1" ht="19.8" customHeight="1" x14ac:dyDescent="0.3">
      <c r="A27" s="35">
        <v>22</v>
      </c>
      <c r="B27" s="36"/>
      <c r="C27" s="37"/>
      <c r="D27" s="38"/>
      <c r="E27" s="39">
        <f>_xlfn.XLOOKUP(D27,Data!N:N,Data!O:O,,0)</f>
        <v>0</v>
      </c>
      <c r="F27" s="38"/>
      <c r="G27" s="40">
        <f>_xlfn.XLOOKUP(F27,Data!K:K,Data!L:L,,0)</f>
        <v>0</v>
      </c>
      <c r="H27" s="38"/>
      <c r="I27" s="40">
        <f>_xlfn.XLOOKUP(H27,Data!K:K,Data!L:L,,0)</f>
        <v>0</v>
      </c>
      <c r="J27" s="38"/>
      <c r="K27" s="40">
        <f>_xlfn.XLOOKUP(J27,Data!K:K,Data!L:L,,0)</f>
        <v>0</v>
      </c>
      <c r="L27" s="21">
        <f t="shared" si="0"/>
        <v>0</v>
      </c>
      <c r="Q27" s="34"/>
      <c r="R27" s="34"/>
    </row>
    <row r="28" spans="1:18" s="13" customFormat="1" ht="19.8" customHeight="1" x14ac:dyDescent="0.3">
      <c r="A28" s="35">
        <v>23</v>
      </c>
      <c r="B28" s="36"/>
      <c r="C28" s="37"/>
      <c r="D28" s="38"/>
      <c r="E28" s="39">
        <f>_xlfn.XLOOKUP(D28,Data!N:N,Data!O:O,,0)</f>
        <v>0</v>
      </c>
      <c r="F28" s="38"/>
      <c r="G28" s="40">
        <f>_xlfn.XLOOKUP(F28,Data!K:K,Data!L:L,,0)</f>
        <v>0</v>
      </c>
      <c r="H28" s="38"/>
      <c r="I28" s="40">
        <f>_xlfn.XLOOKUP(H28,Data!K:K,Data!L:L,,0)</f>
        <v>0</v>
      </c>
      <c r="J28" s="38"/>
      <c r="K28" s="40">
        <f>_xlfn.XLOOKUP(J28,Data!K:K,Data!L:L,,0)</f>
        <v>0</v>
      </c>
      <c r="L28" s="21">
        <f t="shared" si="0"/>
        <v>0</v>
      </c>
      <c r="Q28" s="34"/>
      <c r="R28" s="34"/>
    </row>
    <row r="29" spans="1:18" s="13" customFormat="1" ht="19.8" customHeight="1" x14ac:dyDescent="0.3">
      <c r="A29" s="35">
        <v>24</v>
      </c>
      <c r="B29" s="36"/>
      <c r="C29" s="37"/>
      <c r="D29" s="38"/>
      <c r="E29" s="39">
        <f>_xlfn.XLOOKUP(D29,Data!N:N,Data!O:O,,0)</f>
        <v>0</v>
      </c>
      <c r="F29" s="38"/>
      <c r="G29" s="40">
        <f>_xlfn.XLOOKUP(F29,Data!K:K,Data!L:L,,0)</f>
        <v>0</v>
      </c>
      <c r="H29" s="38"/>
      <c r="I29" s="40">
        <f>_xlfn.XLOOKUP(H29,Data!K:K,Data!L:L,,0)</f>
        <v>0</v>
      </c>
      <c r="J29" s="38"/>
      <c r="K29" s="40">
        <f>_xlfn.XLOOKUP(J29,Data!K:K,Data!L:L,,0)</f>
        <v>0</v>
      </c>
      <c r="L29" s="21">
        <f t="shared" si="0"/>
        <v>0</v>
      </c>
      <c r="Q29" s="34"/>
      <c r="R29" s="34"/>
    </row>
    <row r="30" spans="1:18" s="13" customFormat="1" ht="19.8" customHeight="1" x14ac:dyDescent="0.3">
      <c r="A30" s="41">
        <v>25</v>
      </c>
      <c r="B30" s="42"/>
      <c r="C30" s="43"/>
      <c r="D30" s="44"/>
      <c r="E30" s="45">
        <f>_xlfn.XLOOKUP(D30,Data!N:N,Data!O:O,,0)</f>
        <v>0</v>
      </c>
      <c r="F30" s="44"/>
      <c r="G30" s="46">
        <f>_xlfn.XLOOKUP(F30,Data!K:K,Data!L:L,,0)</f>
        <v>0</v>
      </c>
      <c r="H30" s="44"/>
      <c r="I30" s="46">
        <f>_xlfn.XLOOKUP(H30,Data!K:K,Data!L:L,,0)</f>
        <v>0</v>
      </c>
      <c r="J30" s="44"/>
      <c r="K30" s="46">
        <f>_xlfn.XLOOKUP(J30,Data!K:K,Data!L:L,,0)</f>
        <v>0</v>
      </c>
      <c r="L30" s="22">
        <f t="shared" si="0"/>
        <v>0</v>
      </c>
      <c r="Q30" s="34"/>
      <c r="R30" s="34"/>
    </row>
    <row r="31" spans="1:18" ht="19.8" customHeight="1" x14ac:dyDescent="0.35">
      <c r="D31" s="17"/>
      <c r="E31" s="17"/>
      <c r="F31" s="17"/>
      <c r="I31" s="17"/>
      <c r="K31" s="18"/>
      <c r="Q31" s="14"/>
      <c r="R31" s="14"/>
    </row>
    <row r="32" spans="1:18" ht="19.8" customHeight="1" x14ac:dyDescent="0.35">
      <c r="E32" s="17"/>
      <c r="F32" s="17" t="s">
        <v>6</v>
      </c>
      <c r="J32" s="26" t="s">
        <v>7</v>
      </c>
      <c r="K32" s="27"/>
      <c r="L32" s="26" t="s">
        <v>8</v>
      </c>
      <c r="Q32" s="14"/>
      <c r="R32" s="14"/>
    </row>
    <row r="33" spans="3:14" x14ac:dyDescent="0.3">
      <c r="J33" s="147"/>
      <c r="K33" s="148"/>
      <c r="L33" s="47">
        <f>_xlfn.XLOOKUP(J33,Data!Q:Q,Data!R:R,,0)</f>
        <v>0</v>
      </c>
      <c r="N33" s="68"/>
    </row>
    <row r="34" spans="3:14" x14ac:dyDescent="0.3">
      <c r="J34" s="149"/>
      <c r="K34" s="150"/>
      <c r="L34" s="40">
        <f>_xlfn.XLOOKUP(J34,Data!Q:Q,Data!R:R,,0)</f>
        <v>0</v>
      </c>
      <c r="N34" s="68"/>
    </row>
    <row r="35" spans="3:14" ht="18" x14ac:dyDescent="0.35">
      <c r="F35" s="17"/>
      <c r="J35" s="149"/>
      <c r="K35" s="150"/>
      <c r="L35" s="40">
        <f>_xlfn.XLOOKUP(J35,Data!Q:Q,Data!R:R,,0)</f>
        <v>0</v>
      </c>
      <c r="N35" s="68"/>
    </row>
    <row r="36" spans="3:14" x14ac:dyDescent="0.3">
      <c r="J36" s="149"/>
      <c r="K36" s="150"/>
      <c r="L36" s="40">
        <f>_xlfn.XLOOKUP(J36,Data!Q:Q,Data!R:R,,0)</f>
        <v>0</v>
      </c>
      <c r="N36" s="68"/>
    </row>
    <row r="37" spans="3:14" x14ac:dyDescent="0.3">
      <c r="J37" s="149"/>
      <c r="K37" s="150"/>
      <c r="L37" s="40">
        <f>_xlfn.XLOOKUP(J37,Data!Q:Q,Data!R:R,,0)</f>
        <v>0</v>
      </c>
      <c r="N37" s="68"/>
    </row>
    <row r="38" spans="3:14" x14ac:dyDescent="0.3">
      <c r="C38" s="19"/>
      <c r="J38" s="149"/>
      <c r="K38" s="150"/>
      <c r="L38" s="40">
        <f>_xlfn.XLOOKUP(J38,Data!Q:Q,Data!R:R,,0)</f>
        <v>0</v>
      </c>
      <c r="N38" s="68"/>
    </row>
    <row r="39" spans="3:14" x14ac:dyDescent="0.3">
      <c r="C39" s="19"/>
      <c r="J39" s="149"/>
      <c r="K39" s="150"/>
      <c r="L39" s="40">
        <f>_xlfn.XLOOKUP(J39,Data!Q:Q,Data!R:R,,0)</f>
        <v>0</v>
      </c>
    </row>
    <row r="40" spans="3:14" x14ac:dyDescent="0.3">
      <c r="J40" s="151"/>
      <c r="K40" s="152"/>
      <c r="L40" s="46">
        <f>_xlfn.XLOOKUP(J40,Data!Q:Q,Data!R:R,,0)</f>
        <v>0</v>
      </c>
    </row>
    <row r="42" spans="3:14" ht="21" x14ac:dyDescent="0.4">
      <c r="J42" s="146" t="s">
        <v>13</v>
      </c>
      <c r="K42" s="146"/>
      <c r="L42" s="28">
        <f>LARGE(L6:L30,1)+LARGE(L6:L30,2)+LARGE(L6:L30,3)+LARGE(L6:L30,4)+LARGE(L6:L30,5)+LARGE(L6:L30,6)+LARGE(L6:L30,7)+LARGE(L6:L30,8)+LARGE(L6:L30,9)+LARGE(L6:L30,10)+SUM(L33:L40)</f>
        <v>0</v>
      </c>
    </row>
  </sheetData>
  <sortState xmlns:xlrd2="http://schemas.microsoft.com/office/spreadsheetml/2017/richdata2" ref="B6:L30">
    <sortCondition ref="B6:B30"/>
  </sortState>
  <mergeCells count="10">
    <mergeCell ref="E2:L2"/>
    <mergeCell ref="J42:K42"/>
    <mergeCell ref="J33:K33"/>
    <mergeCell ref="J37:K37"/>
    <mergeCell ref="J38:K38"/>
    <mergeCell ref="J39:K39"/>
    <mergeCell ref="J40:K40"/>
    <mergeCell ref="J34:K34"/>
    <mergeCell ref="J35:K35"/>
    <mergeCell ref="J36:K36"/>
  </mergeCells>
  <phoneticPr fontId="24" type="noConversion"/>
  <conditionalFormatting sqref="L6:L30">
    <cfRule type="top10" dxfId="6" priority="1" rank="10"/>
    <cfRule type="containsErrors" dxfId="5" priority="2">
      <formula>ISERROR(L6)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Vali näituse tüüp" xr:uid="{0118117F-4248-E94E-9E8C-F645E05F3E6E}">
          <x14:formula1>
            <xm:f>Data!$N$3:$N$8</xm:f>
          </x14:formula1>
          <xm:sqref>D31</xm:sqref>
        </x14:dataValidation>
        <x14:dataValidation type="list" allowBlank="1" showInputMessage="1" showErrorMessage="1" xr:uid="{09D519A0-492D-3F4E-A5B6-6620708F93AB}">
          <x14:formula1>
            <xm:f>Data!$K$3:$K$12</xm:f>
          </x14:formula1>
          <xm:sqref>F6:F31</xm:sqref>
        </x14:dataValidation>
        <x14:dataValidation type="list" allowBlank="1" showInputMessage="1" showErrorMessage="1" xr:uid="{840FCA1C-1072-3941-9F37-8DC3F6FC9216}">
          <x14:formula1>
            <xm:f>Data!$K$18:$K$22</xm:f>
          </x14:formula1>
          <xm:sqref>J6:J31</xm:sqref>
        </x14:dataValidation>
        <x14:dataValidation type="list" allowBlank="1" showInputMessage="1" showErrorMessage="1" xr:uid="{80D6862C-F3AC-CC45-8A08-31707946F8E6}">
          <x14:formula1>
            <xm:f>Data!$K$13:$K$17</xm:f>
          </x14:formula1>
          <xm:sqref>H6:H31</xm:sqref>
        </x14:dataValidation>
        <x14:dataValidation type="list" allowBlank="1" showInputMessage="1" showErrorMessage="1" promptTitle="Vali näituse tüüp" xr:uid="{0EB08158-0DAA-294D-848A-B31A0C33ACDB}">
          <x14:formula1>
            <xm:f>Data!$N$3:$N$9</xm:f>
          </x14:formula1>
          <xm:sqref>D6:D30</xm:sqref>
        </x14:dataValidation>
        <x14:dataValidation type="list" allowBlank="1" showInputMessage="1" showErrorMessage="1" xr:uid="{0CCFC070-C0C8-4848-A100-8E02F04AF803}">
          <x14:formula1>
            <xm:f>Data!$Q$18:$Q$32</xm:f>
          </x14:formula1>
          <xm:sqref>J33:K40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9AE4-55BE-486F-A9A4-36ED0A1C3D2B}">
  <dimension ref="A1:U33"/>
  <sheetViews>
    <sheetView showZeros="0" zoomScale="80" zoomScaleNormal="80" workbookViewId="0">
      <selection activeCell="E37" sqref="E37"/>
    </sheetView>
  </sheetViews>
  <sheetFormatPr defaultColWidth="8.77734375" defaultRowHeight="15.6" x14ac:dyDescent="0.3"/>
  <cols>
    <col min="1" max="1" width="6.109375" style="10" bestFit="1" customWidth="1"/>
    <col min="2" max="2" width="19" style="10" customWidth="1"/>
    <col min="3" max="3" width="58.33203125" style="10" customWidth="1"/>
    <col min="4" max="4" width="11" style="10" customWidth="1"/>
    <col min="5" max="5" width="8.6640625" style="10" customWidth="1"/>
    <col min="6" max="6" width="10" style="10" customWidth="1"/>
    <col min="7" max="7" width="6.33203125" style="10" customWidth="1"/>
    <col min="8" max="8" width="11.109375" style="10" customWidth="1"/>
    <col min="9" max="9" width="7.44140625" style="10" customWidth="1"/>
    <col min="10" max="10" width="14.77734375" style="10" customWidth="1"/>
    <col min="11" max="11" width="4.44140625" style="10" customWidth="1"/>
    <col min="12" max="14" width="8.77734375" style="10"/>
    <col min="15" max="15" width="17" style="10" customWidth="1"/>
    <col min="16" max="16384" width="8.77734375" style="10"/>
  </cols>
  <sheetData>
    <row r="1" spans="1:21" s="8" customFormat="1" ht="22.8" customHeight="1" x14ac:dyDescent="0.4">
      <c r="B1" s="9" t="s">
        <v>10</v>
      </c>
      <c r="C1" s="9" t="s">
        <v>123</v>
      </c>
      <c r="D1" s="9"/>
      <c r="E1" s="9"/>
      <c r="F1" s="9"/>
      <c r="G1" s="9"/>
      <c r="H1" s="9" t="s">
        <v>11</v>
      </c>
    </row>
    <row r="2" spans="1:21" ht="37.799999999999997" customHeight="1" x14ac:dyDescent="0.55000000000000004">
      <c r="B2" s="5"/>
      <c r="C2" s="6"/>
      <c r="D2" s="9"/>
      <c r="E2" s="143" t="s">
        <v>72</v>
      </c>
      <c r="F2" s="144"/>
      <c r="G2" s="144"/>
      <c r="H2" s="144"/>
      <c r="I2" s="144"/>
      <c r="J2" s="145"/>
      <c r="O2" s="11"/>
      <c r="P2" s="11"/>
      <c r="Q2" s="12"/>
      <c r="R2" s="12"/>
      <c r="S2" s="12"/>
    </row>
    <row r="3" spans="1:21" ht="37.799999999999997" customHeight="1" x14ac:dyDescent="0.4">
      <c r="C3" s="6" t="s">
        <v>124</v>
      </c>
      <c r="D3" s="9"/>
      <c r="Q3" s="11"/>
      <c r="R3" s="11"/>
      <c r="S3" s="12"/>
      <c r="T3" s="12"/>
      <c r="U3" s="12"/>
    </row>
    <row r="4" spans="1:21" ht="21" customHeight="1" x14ac:dyDescent="0.35">
      <c r="M4" s="13"/>
      <c r="O4" s="14"/>
      <c r="P4" s="14"/>
    </row>
    <row r="5" spans="1:21" s="15" customFormat="1" ht="33.450000000000003" customHeight="1" x14ac:dyDescent="0.3">
      <c r="A5" s="23" t="s">
        <v>4</v>
      </c>
      <c r="B5" s="23" t="s">
        <v>69</v>
      </c>
      <c r="C5" s="23" t="s">
        <v>5</v>
      </c>
      <c r="D5" s="24" t="s">
        <v>20</v>
      </c>
      <c r="E5" s="25" t="s">
        <v>68</v>
      </c>
      <c r="F5" s="24" t="s">
        <v>82</v>
      </c>
      <c r="G5" s="25" t="s">
        <v>9</v>
      </c>
      <c r="H5" s="24" t="s">
        <v>3</v>
      </c>
      <c r="I5" s="25" t="s">
        <v>9</v>
      </c>
      <c r="J5" s="23" t="s">
        <v>74</v>
      </c>
      <c r="O5" s="16"/>
      <c r="P5" s="16"/>
    </row>
    <row r="6" spans="1:21" s="13" customFormat="1" ht="19.8" customHeight="1" x14ac:dyDescent="0.3">
      <c r="A6" s="49">
        <v>1</v>
      </c>
      <c r="B6" s="30"/>
      <c r="C6" s="31"/>
      <c r="D6" s="7"/>
      <c r="E6" s="32">
        <f>_xlfn.XLOOKUP(D6,Data!N:N,Data!O:O,,0)</f>
        <v>0</v>
      </c>
      <c r="F6" s="7"/>
      <c r="G6" s="32">
        <f>_xlfn.XLOOKUP(F6,Data!B:B,Data!C:C,,0)</f>
        <v>0</v>
      </c>
      <c r="H6" s="7"/>
      <c r="I6" s="32">
        <f>_xlfn.XLOOKUP(H6,Data!B:B,Data!C:C,,0)</f>
        <v>0</v>
      </c>
      <c r="J6" s="20">
        <f>(G6+I6)*E6</f>
        <v>0</v>
      </c>
      <c r="O6" s="34"/>
      <c r="P6" s="34"/>
    </row>
    <row r="7" spans="1:21" s="13" customFormat="1" ht="19.8" customHeight="1" x14ac:dyDescent="0.3">
      <c r="A7" s="50">
        <v>2</v>
      </c>
      <c r="B7" s="36"/>
      <c r="C7" s="37"/>
      <c r="D7" s="38"/>
      <c r="E7" s="39">
        <f>_xlfn.XLOOKUP(D7,Data!N:N,Data!O:O,,0)</f>
        <v>0</v>
      </c>
      <c r="F7" s="38"/>
      <c r="G7" s="39">
        <f>_xlfn.XLOOKUP(F7,Data!B:B,Data!C:C,,0)</f>
        <v>0</v>
      </c>
      <c r="H7" s="38"/>
      <c r="I7" s="39">
        <f>_xlfn.XLOOKUP(H7,Data!B:B,Data!C:C,,0)</f>
        <v>0</v>
      </c>
      <c r="J7" s="21">
        <f t="shared" ref="J7:J9" si="0">(G7+I7)*E7</f>
        <v>0</v>
      </c>
      <c r="O7" s="34"/>
      <c r="P7" s="34"/>
    </row>
    <row r="8" spans="1:21" s="13" customFormat="1" ht="19.8" customHeight="1" x14ac:dyDescent="0.3">
      <c r="A8" s="50">
        <v>3</v>
      </c>
      <c r="B8" s="36"/>
      <c r="C8" s="37"/>
      <c r="D8" s="38"/>
      <c r="E8" s="39">
        <f>_xlfn.XLOOKUP(D8,Data!N:N,Data!O:O,,0)</f>
        <v>0</v>
      </c>
      <c r="F8" s="38"/>
      <c r="G8" s="39">
        <f>_xlfn.XLOOKUP(F8,Data!B:B,Data!C:C,,0)</f>
        <v>0</v>
      </c>
      <c r="H8" s="38"/>
      <c r="I8" s="39">
        <f>_xlfn.XLOOKUP(H8,Data!B:B,Data!C:C,,0)</f>
        <v>0</v>
      </c>
      <c r="J8" s="21">
        <f t="shared" si="0"/>
        <v>0</v>
      </c>
      <c r="O8" s="34"/>
      <c r="P8" s="34"/>
    </row>
    <row r="9" spans="1:21" s="13" customFormat="1" ht="19.8" customHeight="1" x14ac:dyDescent="0.3">
      <c r="A9" s="50">
        <v>4</v>
      </c>
      <c r="B9" s="36"/>
      <c r="C9" s="37"/>
      <c r="D9" s="38"/>
      <c r="E9" s="39">
        <f>_xlfn.XLOOKUP(D9,Data!N:N,Data!O:O,,0)</f>
        <v>0</v>
      </c>
      <c r="F9" s="38"/>
      <c r="G9" s="39">
        <f>_xlfn.XLOOKUP(F9,Data!B:B,Data!C:C,,0)</f>
        <v>0</v>
      </c>
      <c r="H9" s="38"/>
      <c r="I9" s="39">
        <f>_xlfn.XLOOKUP(H9,Data!B:B,Data!C:C,,0)</f>
        <v>0</v>
      </c>
      <c r="J9" s="48">
        <f t="shared" si="0"/>
        <v>0</v>
      </c>
      <c r="O9" s="34"/>
      <c r="P9" s="34"/>
    </row>
    <row r="10" spans="1:21" s="13" customFormat="1" ht="19.8" customHeight="1" x14ac:dyDescent="0.3">
      <c r="A10" s="50">
        <v>5</v>
      </c>
      <c r="B10" s="36"/>
      <c r="C10" s="37"/>
      <c r="D10" s="38"/>
      <c r="E10" s="39">
        <f>_xlfn.XLOOKUP(D10,Data!N:N,Data!O:O,,0)</f>
        <v>0</v>
      </c>
      <c r="F10" s="38"/>
      <c r="G10" s="39">
        <f>_xlfn.XLOOKUP(F10,Data!B:B,Data!C:C,,0)</f>
        <v>0</v>
      </c>
      <c r="H10" s="38"/>
      <c r="I10" s="39">
        <f>_xlfn.XLOOKUP(H10,Data!B:B,Data!C:C,,0)</f>
        <v>0</v>
      </c>
      <c r="J10" s="21">
        <f t="shared" ref="J10:J12" si="1">(G10+I10)*E10</f>
        <v>0</v>
      </c>
      <c r="O10" s="34"/>
      <c r="P10" s="34"/>
    </row>
    <row r="11" spans="1:21" s="13" customFormat="1" ht="19.8" customHeight="1" x14ac:dyDescent="0.3">
      <c r="A11" s="50">
        <v>6</v>
      </c>
      <c r="B11" s="36"/>
      <c r="C11" s="37"/>
      <c r="D11" s="38"/>
      <c r="E11" s="39">
        <f>_xlfn.XLOOKUP(D11,Data!N:N,Data!O:O,,0)</f>
        <v>0</v>
      </c>
      <c r="F11" s="38"/>
      <c r="G11" s="39">
        <f>_xlfn.XLOOKUP(F11,Data!B:B,Data!C:C,,0)</f>
        <v>0</v>
      </c>
      <c r="H11" s="38"/>
      <c r="I11" s="39">
        <f>_xlfn.XLOOKUP(H11,Data!B:B,Data!C:C,,0)</f>
        <v>0</v>
      </c>
      <c r="J11" s="21">
        <f t="shared" si="1"/>
        <v>0</v>
      </c>
      <c r="O11" s="34"/>
      <c r="P11" s="34"/>
    </row>
    <row r="12" spans="1:21" s="13" customFormat="1" ht="19.8" customHeight="1" x14ac:dyDescent="0.3">
      <c r="A12" s="50">
        <v>7</v>
      </c>
      <c r="B12" s="36"/>
      <c r="C12" s="37"/>
      <c r="D12" s="38"/>
      <c r="E12" s="39">
        <f>_xlfn.XLOOKUP(D12,Data!N:N,Data!O:O,,0)</f>
        <v>0</v>
      </c>
      <c r="F12" s="38"/>
      <c r="G12" s="39">
        <f>_xlfn.XLOOKUP(F12,Data!B:B,Data!C:C,,0)</f>
        <v>0</v>
      </c>
      <c r="H12" s="38"/>
      <c r="I12" s="39">
        <f>_xlfn.XLOOKUP(H12,Data!B:B,Data!C:C,,0)</f>
        <v>0</v>
      </c>
      <c r="J12" s="48">
        <f t="shared" si="1"/>
        <v>0</v>
      </c>
      <c r="O12" s="34"/>
      <c r="P12" s="34"/>
    </row>
    <row r="13" spans="1:21" s="13" customFormat="1" ht="19.8" customHeight="1" x14ac:dyDescent="0.3">
      <c r="A13" s="50">
        <v>8</v>
      </c>
      <c r="B13" s="36"/>
      <c r="C13" s="37"/>
      <c r="D13" s="38"/>
      <c r="E13" s="39">
        <f>_xlfn.XLOOKUP(D13,Data!N:N,Data!O:O,,0)</f>
        <v>0</v>
      </c>
      <c r="F13" s="38"/>
      <c r="G13" s="39">
        <f>_xlfn.XLOOKUP(F13,Data!B:B,Data!C:C,,0)</f>
        <v>0</v>
      </c>
      <c r="H13" s="38"/>
      <c r="I13" s="39">
        <f>_xlfn.XLOOKUP(H13,Data!B:B,Data!C:C,,0)</f>
        <v>0</v>
      </c>
      <c r="J13" s="48">
        <f t="shared" ref="J13" si="2">(G13+I13)*E13</f>
        <v>0</v>
      </c>
      <c r="O13" s="34"/>
      <c r="P13" s="34"/>
    </row>
    <row r="14" spans="1:21" s="13" customFormat="1" ht="19.8" customHeight="1" x14ac:dyDescent="0.3">
      <c r="A14" s="50">
        <v>9</v>
      </c>
      <c r="B14" s="36"/>
      <c r="C14" s="37"/>
      <c r="D14" s="38"/>
      <c r="E14" s="39">
        <f>_xlfn.XLOOKUP(D14,Data!N:N,Data!O:O,,0)</f>
        <v>0</v>
      </c>
      <c r="F14" s="38"/>
      <c r="G14" s="39">
        <f>_xlfn.XLOOKUP(F14,Data!B:B,Data!C:C,,0)</f>
        <v>0</v>
      </c>
      <c r="H14" s="38"/>
      <c r="I14" s="39">
        <f>_xlfn.XLOOKUP(H14,Data!B:B,Data!C:C,,0)</f>
        <v>0</v>
      </c>
      <c r="J14" s="48">
        <f t="shared" ref="J14:J30" si="3">(G14+I14)*E14</f>
        <v>0</v>
      </c>
      <c r="O14" s="34"/>
      <c r="P14" s="34"/>
    </row>
    <row r="15" spans="1:21" s="13" customFormat="1" ht="19.8" customHeight="1" x14ac:dyDescent="0.3">
      <c r="A15" s="50">
        <v>10</v>
      </c>
      <c r="B15" s="36"/>
      <c r="C15" s="37"/>
      <c r="D15" s="38"/>
      <c r="E15" s="39">
        <f>_xlfn.XLOOKUP(D15,Data!N:N,Data!O:O,,0)</f>
        <v>0</v>
      </c>
      <c r="F15" s="38"/>
      <c r="G15" s="39">
        <f>_xlfn.XLOOKUP(F15,Data!B:B,Data!C:C,,0)</f>
        <v>0</v>
      </c>
      <c r="H15" s="38"/>
      <c r="I15" s="39">
        <f>_xlfn.XLOOKUP(H15,Data!B:B,Data!C:C,,0)</f>
        <v>0</v>
      </c>
      <c r="J15" s="48">
        <f t="shared" si="3"/>
        <v>0</v>
      </c>
      <c r="O15" s="34"/>
      <c r="P15" s="34"/>
    </row>
    <row r="16" spans="1:21" s="13" customFormat="1" ht="19.8" customHeight="1" x14ac:dyDescent="0.3">
      <c r="A16" s="50">
        <v>11</v>
      </c>
      <c r="B16" s="36"/>
      <c r="C16" s="37"/>
      <c r="D16" s="38"/>
      <c r="E16" s="39">
        <f>_xlfn.XLOOKUP(D16,Data!N:N,Data!O:O,,0)</f>
        <v>0</v>
      </c>
      <c r="F16" s="38"/>
      <c r="G16" s="39">
        <f>_xlfn.XLOOKUP(F16,Data!B:B,Data!C:C,,0)</f>
        <v>0</v>
      </c>
      <c r="H16" s="38"/>
      <c r="I16" s="39">
        <f>_xlfn.XLOOKUP(H16,Data!B:B,Data!C:C,,0)</f>
        <v>0</v>
      </c>
      <c r="J16" s="20">
        <f t="shared" si="3"/>
        <v>0</v>
      </c>
      <c r="O16" s="34"/>
      <c r="P16" s="34"/>
    </row>
    <row r="17" spans="1:16" s="13" customFormat="1" ht="19.8" customHeight="1" x14ac:dyDescent="0.3">
      <c r="A17" s="50">
        <v>12</v>
      </c>
      <c r="B17" s="36"/>
      <c r="C17" s="37"/>
      <c r="D17" s="38"/>
      <c r="E17" s="39">
        <f>_xlfn.XLOOKUP(D17,Data!N:N,Data!O:O,,0)</f>
        <v>0</v>
      </c>
      <c r="F17" s="38"/>
      <c r="G17" s="39">
        <f>_xlfn.XLOOKUP(F17,Data!B:B,Data!C:C,,0)</f>
        <v>0</v>
      </c>
      <c r="H17" s="38"/>
      <c r="I17" s="39">
        <f>_xlfn.XLOOKUP(H17,Data!B:B,Data!C:C,,0)</f>
        <v>0</v>
      </c>
      <c r="J17" s="21">
        <f t="shared" si="3"/>
        <v>0</v>
      </c>
      <c r="O17" s="34"/>
      <c r="P17" s="34"/>
    </row>
    <row r="18" spans="1:16" s="13" customFormat="1" ht="19.8" customHeight="1" x14ac:dyDescent="0.3">
      <c r="A18" s="50">
        <v>13</v>
      </c>
      <c r="B18" s="36"/>
      <c r="C18" s="37"/>
      <c r="D18" s="38"/>
      <c r="E18" s="39">
        <f>_xlfn.XLOOKUP(D18,Data!N:N,Data!O:O,,0)</f>
        <v>0</v>
      </c>
      <c r="F18" s="38"/>
      <c r="G18" s="39">
        <f>_xlfn.XLOOKUP(F18,Data!B:B,Data!C:C,,0)</f>
        <v>0</v>
      </c>
      <c r="H18" s="38"/>
      <c r="I18" s="39">
        <f>_xlfn.XLOOKUP(H18,Data!B:B,Data!C:C,,0)</f>
        <v>0</v>
      </c>
      <c r="J18" s="21">
        <f t="shared" si="3"/>
        <v>0</v>
      </c>
      <c r="O18" s="34"/>
      <c r="P18" s="34"/>
    </row>
    <row r="19" spans="1:16" s="13" customFormat="1" ht="19.8" customHeight="1" x14ac:dyDescent="0.3">
      <c r="A19" s="50">
        <v>14</v>
      </c>
      <c r="B19" s="36"/>
      <c r="C19" s="37"/>
      <c r="D19" s="38"/>
      <c r="E19" s="39">
        <f>_xlfn.XLOOKUP(D19,Data!N:N,Data!O:O,,0)</f>
        <v>0</v>
      </c>
      <c r="F19" s="38"/>
      <c r="G19" s="39">
        <f>_xlfn.XLOOKUP(F19,Data!B:B,Data!C:C,,0)</f>
        <v>0</v>
      </c>
      <c r="H19" s="38"/>
      <c r="I19" s="39">
        <f>_xlfn.XLOOKUP(H19,Data!B:B,Data!C:C,,0)</f>
        <v>0</v>
      </c>
      <c r="J19" s="48">
        <f t="shared" si="3"/>
        <v>0</v>
      </c>
      <c r="O19" s="34"/>
      <c r="P19" s="34"/>
    </row>
    <row r="20" spans="1:16" s="13" customFormat="1" ht="19.8" customHeight="1" x14ac:dyDescent="0.3">
      <c r="A20" s="50">
        <v>15</v>
      </c>
      <c r="B20" s="36"/>
      <c r="C20" s="37"/>
      <c r="D20" s="38"/>
      <c r="E20" s="39">
        <f>_xlfn.XLOOKUP(D20,Data!N:N,Data!O:O,,0)</f>
        <v>0</v>
      </c>
      <c r="F20" s="38"/>
      <c r="G20" s="39">
        <f>_xlfn.XLOOKUP(F20,Data!B:B,Data!C:C,,0)</f>
        <v>0</v>
      </c>
      <c r="H20" s="38"/>
      <c r="I20" s="39">
        <f>_xlfn.XLOOKUP(H20,Data!B:B,Data!C:C,,0)</f>
        <v>0</v>
      </c>
      <c r="J20" s="20">
        <f t="shared" si="3"/>
        <v>0</v>
      </c>
      <c r="O20" s="34"/>
      <c r="P20" s="34"/>
    </row>
    <row r="21" spans="1:16" s="13" customFormat="1" ht="19.8" customHeight="1" x14ac:dyDescent="0.3">
      <c r="A21" s="50">
        <v>16</v>
      </c>
      <c r="B21" s="36"/>
      <c r="C21" s="37"/>
      <c r="D21" s="38"/>
      <c r="E21" s="39">
        <f>_xlfn.XLOOKUP(D21,Data!N:N,Data!O:O,,0)</f>
        <v>0</v>
      </c>
      <c r="F21" s="38"/>
      <c r="G21" s="39">
        <f>_xlfn.XLOOKUP(F21,Data!B:B,Data!C:C,,0)</f>
        <v>0</v>
      </c>
      <c r="H21" s="38"/>
      <c r="I21" s="39">
        <f>_xlfn.XLOOKUP(H21,Data!B:B,Data!C:C,,0)</f>
        <v>0</v>
      </c>
      <c r="J21" s="21">
        <f t="shared" si="3"/>
        <v>0</v>
      </c>
      <c r="O21" s="34"/>
      <c r="P21" s="34"/>
    </row>
    <row r="22" spans="1:16" s="13" customFormat="1" ht="19.8" customHeight="1" x14ac:dyDescent="0.3">
      <c r="A22" s="50">
        <v>17</v>
      </c>
      <c r="B22" s="36"/>
      <c r="C22" s="37"/>
      <c r="D22" s="38"/>
      <c r="E22" s="39">
        <f>_xlfn.XLOOKUP(D22,Data!N:N,Data!O:O,,0)</f>
        <v>0</v>
      </c>
      <c r="F22" s="38"/>
      <c r="G22" s="39">
        <f>_xlfn.XLOOKUP(F22,Data!B:B,Data!C:C,,0)</f>
        <v>0</v>
      </c>
      <c r="H22" s="38"/>
      <c r="I22" s="39">
        <f>_xlfn.XLOOKUP(H22,Data!B:B,Data!C:C,,0)</f>
        <v>0</v>
      </c>
      <c r="J22" s="21">
        <f t="shared" si="3"/>
        <v>0</v>
      </c>
      <c r="O22" s="34"/>
      <c r="P22" s="34"/>
    </row>
    <row r="23" spans="1:16" s="13" customFormat="1" ht="19.8" customHeight="1" x14ac:dyDescent="0.3">
      <c r="A23" s="50">
        <v>18</v>
      </c>
      <c r="B23" s="36"/>
      <c r="C23" s="37"/>
      <c r="D23" s="38"/>
      <c r="E23" s="39">
        <f>_xlfn.XLOOKUP(D23,Data!N:N,Data!O:O,,0)</f>
        <v>0</v>
      </c>
      <c r="F23" s="38"/>
      <c r="G23" s="39">
        <f>_xlfn.XLOOKUP(F23,Data!B:B,Data!C:C,,0)</f>
        <v>0</v>
      </c>
      <c r="H23" s="38"/>
      <c r="I23" s="39">
        <f>_xlfn.XLOOKUP(H23,Data!B:B,Data!C:C,,0)</f>
        <v>0</v>
      </c>
      <c r="J23" s="48">
        <f t="shared" si="3"/>
        <v>0</v>
      </c>
      <c r="O23" s="34"/>
      <c r="P23" s="34"/>
    </row>
    <row r="24" spans="1:16" s="13" customFormat="1" ht="19.8" customHeight="1" x14ac:dyDescent="0.3">
      <c r="A24" s="50">
        <v>19</v>
      </c>
      <c r="B24" s="36"/>
      <c r="C24" s="37"/>
      <c r="D24" s="38"/>
      <c r="E24" s="39">
        <f>_xlfn.XLOOKUP(D24,Data!N:N,Data!O:O,,0)</f>
        <v>0</v>
      </c>
      <c r="F24" s="38"/>
      <c r="G24" s="39">
        <f>_xlfn.XLOOKUP(F24,Data!B:B,Data!C:C,,0)</f>
        <v>0</v>
      </c>
      <c r="H24" s="38"/>
      <c r="I24" s="39">
        <f>_xlfn.XLOOKUP(H24,Data!B:B,Data!C:C,,0)</f>
        <v>0</v>
      </c>
      <c r="J24" s="20">
        <f t="shared" si="3"/>
        <v>0</v>
      </c>
      <c r="O24" s="34"/>
      <c r="P24" s="34"/>
    </row>
    <row r="25" spans="1:16" s="13" customFormat="1" ht="19.8" customHeight="1" x14ac:dyDescent="0.3">
      <c r="A25" s="50">
        <v>20</v>
      </c>
      <c r="B25" s="36"/>
      <c r="C25" s="37"/>
      <c r="D25" s="38"/>
      <c r="E25" s="39">
        <f>_xlfn.XLOOKUP(D25,Data!N:N,Data!O:O,,0)</f>
        <v>0</v>
      </c>
      <c r="F25" s="38"/>
      <c r="G25" s="39">
        <f>_xlfn.XLOOKUP(F25,Data!B:B,Data!C:C,,0)</f>
        <v>0</v>
      </c>
      <c r="H25" s="38"/>
      <c r="I25" s="39">
        <f>_xlfn.XLOOKUP(H25,Data!B:B,Data!C:C,,0)</f>
        <v>0</v>
      </c>
      <c r="J25" s="21">
        <f t="shared" si="3"/>
        <v>0</v>
      </c>
      <c r="O25" s="34"/>
      <c r="P25" s="34"/>
    </row>
    <row r="26" spans="1:16" s="13" customFormat="1" ht="19.8" customHeight="1" x14ac:dyDescent="0.3">
      <c r="A26" s="50">
        <v>21</v>
      </c>
      <c r="B26" s="36"/>
      <c r="C26" s="37"/>
      <c r="D26" s="38"/>
      <c r="E26" s="39">
        <f>_xlfn.XLOOKUP(D26,Data!N:N,Data!O:O,,0)</f>
        <v>0</v>
      </c>
      <c r="F26" s="38"/>
      <c r="G26" s="39">
        <f>_xlfn.XLOOKUP(F26,Data!B:B,Data!C:C,,0)</f>
        <v>0</v>
      </c>
      <c r="H26" s="38"/>
      <c r="I26" s="39">
        <f>_xlfn.XLOOKUP(H26,Data!B:B,Data!C:C,,0)</f>
        <v>0</v>
      </c>
      <c r="J26" s="21">
        <f t="shared" si="3"/>
        <v>0</v>
      </c>
      <c r="O26" s="34"/>
      <c r="P26" s="34"/>
    </row>
    <row r="27" spans="1:16" s="13" customFormat="1" ht="19.8" customHeight="1" x14ac:dyDescent="0.3">
      <c r="A27" s="50">
        <v>22</v>
      </c>
      <c r="B27" s="36"/>
      <c r="C27" s="37"/>
      <c r="D27" s="38"/>
      <c r="E27" s="39">
        <f>_xlfn.XLOOKUP(D27,Data!N:N,Data!O:O,,0)</f>
        <v>0</v>
      </c>
      <c r="F27" s="38"/>
      <c r="G27" s="39">
        <f>_xlfn.XLOOKUP(F27,Data!B:B,Data!C:C,,0)</f>
        <v>0</v>
      </c>
      <c r="H27" s="38"/>
      <c r="I27" s="39">
        <f>_xlfn.XLOOKUP(H27,Data!B:B,Data!C:C,,0)</f>
        <v>0</v>
      </c>
      <c r="J27" s="48">
        <f t="shared" si="3"/>
        <v>0</v>
      </c>
      <c r="O27" s="34"/>
      <c r="P27" s="34"/>
    </row>
    <row r="28" spans="1:16" s="13" customFormat="1" ht="19.8" customHeight="1" x14ac:dyDescent="0.3">
      <c r="A28" s="50">
        <v>23</v>
      </c>
      <c r="B28" s="36"/>
      <c r="C28" s="37"/>
      <c r="D28" s="38"/>
      <c r="E28" s="39">
        <f>_xlfn.XLOOKUP(D28,Data!N:N,Data!O:O,,0)</f>
        <v>0</v>
      </c>
      <c r="F28" s="38"/>
      <c r="G28" s="39">
        <f>_xlfn.XLOOKUP(F28,Data!B:B,Data!C:C,,0)</f>
        <v>0</v>
      </c>
      <c r="H28" s="38"/>
      <c r="I28" s="39">
        <f>_xlfn.XLOOKUP(H28,Data!B:B,Data!C:C,,0)</f>
        <v>0</v>
      </c>
      <c r="J28" s="20">
        <f t="shared" si="3"/>
        <v>0</v>
      </c>
      <c r="O28" s="34"/>
      <c r="P28" s="34"/>
    </row>
    <row r="29" spans="1:16" s="13" customFormat="1" ht="19.8" customHeight="1" x14ac:dyDescent="0.3">
      <c r="A29" s="50">
        <v>24</v>
      </c>
      <c r="B29" s="36"/>
      <c r="C29" s="37"/>
      <c r="D29" s="38"/>
      <c r="E29" s="39">
        <f>_xlfn.XLOOKUP(D29,Data!N:N,Data!O:O,,0)</f>
        <v>0</v>
      </c>
      <c r="F29" s="38"/>
      <c r="G29" s="39">
        <f>_xlfn.XLOOKUP(F29,Data!B:B,Data!C:C,,0)</f>
        <v>0</v>
      </c>
      <c r="H29" s="38"/>
      <c r="I29" s="39">
        <f>_xlfn.XLOOKUP(H29,Data!B:B,Data!C:C,,0)</f>
        <v>0</v>
      </c>
      <c r="J29" s="21">
        <f t="shared" si="3"/>
        <v>0</v>
      </c>
      <c r="O29" s="34"/>
      <c r="P29" s="34"/>
    </row>
    <row r="30" spans="1:16" s="13" customFormat="1" ht="19.8" customHeight="1" x14ac:dyDescent="0.3">
      <c r="A30" s="41">
        <v>25</v>
      </c>
      <c r="B30" s="42"/>
      <c r="C30" s="43"/>
      <c r="D30" s="44"/>
      <c r="E30" s="45">
        <f>_xlfn.XLOOKUP(D30,Data!N:N,Data!O:O,,0)</f>
        <v>0</v>
      </c>
      <c r="F30" s="44"/>
      <c r="G30" s="45">
        <f>_xlfn.XLOOKUP(F30,Data!B:B,Data!C:C,,0)</f>
        <v>0</v>
      </c>
      <c r="H30" s="44"/>
      <c r="I30" s="45">
        <f>_xlfn.XLOOKUP(H30,Data!B:B,Data!C:C,,0)</f>
        <v>0</v>
      </c>
      <c r="J30" s="22">
        <f t="shared" si="3"/>
        <v>0</v>
      </c>
      <c r="O30" s="34"/>
      <c r="P30" s="34"/>
    </row>
    <row r="31" spans="1:16" ht="19.8" customHeight="1" x14ac:dyDescent="0.35">
      <c r="D31" s="17"/>
      <c r="E31" s="17"/>
      <c r="F31" s="17"/>
      <c r="I31" s="18"/>
      <c r="O31" s="14"/>
      <c r="P31" s="14"/>
    </row>
    <row r="33" spans="8:10" ht="21" x14ac:dyDescent="0.4">
      <c r="H33" s="146" t="s">
        <v>13</v>
      </c>
      <c r="I33" s="146"/>
      <c r="J33" s="28">
        <f>LARGE(J6:J30,1)+LARGE(J6:J30,2)+LARGE(J6:J30,3)+LARGE(J6:J30,4)+LARGE(J6:J30,5)+LARGE(J6:J30,6)+LARGE(J6:J30,7)+LARGE(J6:J30,8)+LARGE(J6:J30,9)+LARGE(J6:J30,10)</f>
        <v>0</v>
      </c>
    </row>
  </sheetData>
  <mergeCells count="2">
    <mergeCell ref="H33:I33"/>
    <mergeCell ref="E2:J2"/>
  </mergeCells>
  <conditionalFormatting sqref="J6:J30">
    <cfRule type="top10" dxfId="4" priority="1" rank="10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A0099C1-AE1B-9044-B024-196B6D17B5D4}">
          <x14:formula1>
            <xm:f>Data!$K$18:$K$22</xm:f>
          </x14:formula1>
          <xm:sqref>H31</xm:sqref>
        </x14:dataValidation>
        <x14:dataValidation type="list" allowBlank="1" showInputMessage="1" showErrorMessage="1" xr:uid="{696B582C-969A-5E46-B554-2CE5AF1091D0}">
          <x14:formula1>
            <xm:f>Data!$K$3:$K$12</xm:f>
          </x14:formula1>
          <xm:sqref>F31</xm:sqref>
        </x14:dataValidation>
        <x14:dataValidation type="list" allowBlank="1" showInputMessage="1" showErrorMessage="1" promptTitle="Vali näituse tüüp" xr:uid="{9EF72C99-EDE4-9E44-93B1-3EB9BEF2BBB6}">
          <x14:formula1>
            <xm:f>Data!$N$3:$N$8</xm:f>
          </x14:formula1>
          <xm:sqref>D31</xm:sqref>
        </x14:dataValidation>
        <x14:dataValidation type="list" allowBlank="1" showInputMessage="1" showErrorMessage="1" xr:uid="{6F7CD3F2-B617-464F-A8AB-67DCEF643567}">
          <x14:formula1>
            <xm:f>Data!$B$3:$B$9</xm:f>
          </x14:formula1>
          <xm:sqref>F6:F30</xm:sqref>
        </x14:dataValidation>
        <x14:dataValidation type="list" allowBlank="1" showInputMessage="1" showErrorMessage="1" xr:uid="{B1C46897-F5AF-9F47-AAA2-642EE37B98F6}">
          <x14:formula1>
            <xm:f>Data!$B$10:$B$19</xm:f>
          </x14:formula1>
          <xm:sqref>H6:H30</xm:sqref>
        </x14:dataValidation>
        <x14:dataValidation type="list" allowBlank="1" showInputMessage="1" showErrorMessage="1" promptTitle="Vali näituse tüüp" xr:uid="{BE4905A6-AA8F-BF4B-B931-F8DF0E8C721E}">
          <x14:formula1>
            <xm:f>Data!$N$3:$N$9</xm:f>
          </x14:formula1>
          <xm:sqref>D6:D30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D280-B55A-9B4B-A229-F3AACA78E012}">
  <dimension ref="A1:U42"/>
  <sheetViews>
    <sheetView showZeros="0" zoomScale="80" zoomScaleNormal="80" workbookViewId="0">
      <selection activeCell="C12" sqref="C12"/>
    </sheetView>
  </sheetViews>
  <sheetFormatPr defaultColWidth="8.77734375" defaultRowHeight="15.6" x14ac:dyDescent="0.3"/>
  <cols>
    <col min="1" max="1" width="6.109375" style="75" bestFit="1" customWidth="1"/>
    <col min="2" max="2" width="19" style="75" customWidth="1"/>
    <col min="3" max="3" width="58.33203125" style="75" customWidth="1"/>
    <col min="4" max="4" width="11" style="75" customWidth="1"/>
    <col min="5" max="5" width="8.6640625" style="75" customWidth="1"/>
    <col min="6" max="6" width="10" style="75" customWidth="1"/>
    <col min="7" max="7" width="6.33203125" style="75" customWidth="1"/>
    <col min="8" max="8" width="11" style="75" customWidth="1"/>
    <col min="9" max="9" width="7.44140625" style="75" customWidth="1"/>
    <col min="10" max="10" width="14.77734375" style="75" customWidth="1"/>
    <col min="11" max="11" width="4.44140625" style="75" customWidth="1"/>
    <col min="12" max="14" width="8.77734375" style="75"/>
    <col min="15" max="15" width="17" style="75" customWidth="1"/>
    <col min="16" max="16384" width="8.77734375" style="75"/>
  </cols>
  <sheetData>
    <row r="1" spans="1:21" s="73" customFormat="1" ht="22.8" customHeight="1" x14ac:dyDescent="0.4">
      <c r="B1" s="74" t="s">
        <v>10</v>
      </c>
      <c r="C1" s="74" t="s">
        <v>123</v>
      </c>
      <c r="D1" s="74"/>
      <c r="E1" s="74"/>
      <c r="F1" s="74"/>
      <c r="G1" s="74" t="s">
        <v>11</v>
      </c>
    </row>
    <row r="2" spans="1:21" ht="37.799999999999997" customHeight="1" x14ac:dyDescent="0.55000000000000004">
      <c r="B2" s="76"/>
      <c r="C2" s="77"/>
      <c r="D2" s="74"/>
      <c r="E2" s="153" t="s">
        <v>71</v>
      </c>
      <c r="F2" s="154"/>
      <c r="G2" s="154"/>
      <c r="H2" s="154"/>
      <c r="I2" s="154"/>
      <c r="J2" s="155"/>
      <c r="O2" s="78"/>
      <c r="P2" s="78"/>
      <c r="Q2" s="79"/>
      <c r="R2" s="79"/>
      <c r="S2" s="79"/>
    </row>
    <row r="3" spans="1:21" s="80" customFormat="1" ht="37.799999999999997" customHeight="1" x14ac:dyDescent="0.4">
      <c r="C3" s="77" t="s">
        <v>124</v>
      </c>
      <c r="D3" s="74"/>
      <c r="Q3" s="78"/>
      <c r="R3" s="78"/>
      <c r="S3" s="79"/>
      <c r="T3" s="79"/>
      <c r="U3" s="79"/>
    </row>
    <row r="4" spans="1:21" ht="21" customHeight="1" x14ac:dyDescent="0.35">
      <c r="O4" s="81"/>
      <c r="P4" s="81"/>
    </row>
    <row r="5" spans="1:21" s="85" customFormat="1" ht="33.450000000000003" customHeight="1" x14ac:dyDescent="0.3">
      <c r="A5" s="82" t="s">
        <v>4</v>
      </c>
      <c r="B5" s="82" t="s">
        <v>69</v>
      </c>
      <c r="C5" s="82" t="s">
        <v>5</v>
      </c>
      <c r="D5" s="83" t="s">
        <v>20</v>
      </c>
      <c r="E5" s="84" t="s">
        <v>68</v>
      </c>
      <c r="F5" s="83" t="s">
        <v>82</v>
      </c>
      <c r="G5" s="84" t="s">
        <v>9</v>
      </c>
      <c r="H5" s="83" t="s">
        <v>3</v>
      </c>
      <c r="I5" s="84" t="s">
        <v>9</v>
      </c>
      <c r="J5" s="82" t="s">
        <v>74</v>
      </c>
      <c r="O5" s="86"/>
      <c r="P5" s="86"/>
    </row>
    <row r="6" spans="1:21" ht="19.8" customHeight="1" x14ac:dyDescent="0.3">
      <c r="A6" s="87">
        <v>1</v>
      </c>
      <c r="B6" s="107"/>
      <c r="C6" s="108"/>
      <c r="D6" s="109"/>
      <c r="E6" s="33">
        <f>_xlfn.XLOOKUP(D6,Data!N:N,Data!O:O,,0)</f>
        <v>0</v>
      </c>
      <c r="F6" s="110"/>
      <c r="G6" s="33">
        <f>_xlfn.XLOOKUP(F6,Data!E:E,Data!F:F,,0)</f>
        <v>0</v>
      </c>
      <c r="H6" s="110"/>
      <c r="I6" s="33">
        <f>_xlfn.XLOOKUP(H6,Data!E:E,Data!F:F,,0)</f>
        <v>0</v>
      </c>
      <c r="J6" s="20">
        <f>(G6+I6)*E6</f>
        <v>0</v>
      </c>
      <c r="O6" s="91"/>
      <c r="P6" s="91"/>
    </row>
    <row r="7" spans="1:21" ht="19.8" customHeight="1" x14ac:dyDescent="0.3">
      <c r="A7" s="92">
        <v>2</v>
      </c>
      <c r="B7" s="111"/>
      <c r="C7" s="96"/>
      <c r="D7" s="112"/>
      <c r="E7" s="71">
        <f>_xlfn.XLOOKUP(D7,Data!N:N,Data!O:O,,0)</f>
        <v>0</v>
      </c>
      <c r="F7" s="112"/>
      <c r="G7" s="71">
        <f>_xlfn.XLOOKUP(F7,Data!E:E,Data!F:F,,0)</f>
        <v>0</v>
      </c>
      <c r="H7" s="112"/>
      <c r="I7" s="71">
        <f>_xlfn.XLOOKUP(H7,Data!E:E,Data!F:F,,0)</f>
        <v>0</v>
      </c>
      <c r="J7" s="21">
        <f t="shared" ref="J7:J30" si="0">(G7+I7)*E7</f>
        <v>0</v>
      </c>
      <c r="O7" s="91"/>
      <c r="P7" s="91"/>
    </row>
    <row r="8" spans="1:21" ht="19.8" customHeight="1" x14ac:dyDescent="0.3">
      <c r="A8" s="92">
        <v>3</v>
      </c>
      <c r="B8" s="111"/>
      <c r="C8" s="96"/>
      <c r="D8" s="112"/>
      <c r="E8" s="71">
        <f>_xlfn.XLOOKUP(D8,Data!N:N,Data!O:O,,0)</f>
        <v>0</v>
      </c>
      <c r="F8" s="112"/>
      <c r="G8" s="71">
        <f>_xlfn.XLOOKUP(F8,Data!E:E,Data!F:F,,0)</f>
        <v>0</v>
      </c>
      <c r="H8" s="112"/>
      <c r="I8" s="71">
        <f>_xlfn.XLOOKUP(H8,Data!E:E,Data!F:F,,0)</f>
        <v>0</v>
      </c>
      <c r="J8" s="21">
        <f t="shared" si="0"/>
        <v>0</v>
      </c>
      <c r="O8" s="91"/>
      <c r="P8" s="91"/>
    </row>
    <row r="9" spans="1:21" ht="19.8" customHeight="1" x14ac:dyDescent="0.3">
      <c r="A9" s="92">
        <v>4</v>
      </c>
      <c r="B9" s="111"/>
      <c r="C9" s="96"/>
      <c r="D9" s="112"/>
      <c r="E9" s="71">
        <f>_xlfn.XLOOKUP(D9,Data!N:N,Data!O:O,,0)</f>
        <v>0</v>
      </c>
      <c r="F9" s="112"/>
      <c r="G9" s="71">
        <f>_xlfn.XLOOKUP(F9,Data!E:E,Data!F:F,,0)</f>
        <v>0</v>
      </c>
      <c r="H9" s="112"/>
      <c r="I9" s="71">
        <f>_xlfn.XLOOKUP(H9,Data!E:E,Data!F:F,,0)</f>
        <v>0</v>
      </c>
      <c r="J9" s="48">
        <f t="shared" si="0"/>
        <v>0</v>
      </c>
      <c r="O9" s="91"/>
      <c r="P9" s="91"/>
    </row>
    <row r="10" spans="1:21" ht="19.8" customHeight="1" x14ac:dyDescent="0.3">
      <c r="A10" s="92">
        <v>5</v>
      </c>
      <c r="B10" s="111"/>
      <c r="C10" s="96"/>
      <c r="D10" s="112"/>
      <c r="E10" s="71">
        <f>_xlfn.XLOOKUP(D10,Data!N:N,Data!O:O,,0)</f>
        <v>0</v>
      </c>
      <c r="F10" s="112"/>
      <c r="G10" s="71">
        <f>_xlfn.XLOOKUP(F10,Data!E:E,Data!F:F,,0)</f>
        <v>0</v>
      </c>
      <c r="H10" s="112"/>
      <c r="I10" s="71">
        <f>_xlfn.XLOOKUP(H10,Data!E:E,Data!F:F,,0)</f>
        <v>0</v>
      </c>
      <c r="J10" s="21">
        <f t="shared" si="0"/>
        <v>0</v>
      </c>
      <c r="O10" s="91"/>
      <c r="P10" s="91"/>
    </row>
    <row r="11" spans="1:21" ht="19.8" customHeight="1" x14ac:dyDescent="0.3">
      <c r="A11" s="92">
        <v>6</v>
      </c>
      <c r="B11" s="111"/>
      <c r="C11" s="96"/>
      <c r="D11" s="112"/>
      <c r="E11" s="71">
        <f>_xlfn.XLOOKUP(D11,Data!N:N,Data!O:O,,0)</f>
        <v>0</v>
      </c>
      <c r="F11" s="112"/>
      <c r="G11" s="71">
        <f>_xlfn.XLOOKUP(F11,Data!E:E,Data!F:F,,0)</f>
        <v>0</v>
      </c>
      <c r="H11" s="112"/>
      <c r="I11" s="71">
        <f>_xlfn.XLOOKUP(H11,Data!E:E,Data!F:F,,0)</f>
        <v>0</v>
      </c>
      <c r="J11" s="21">
        <f t="shared" si="0"/>
        <v>0</v>
      </c>
      <c r="O11" s="91"/>
      <c r="P11" s="91"/>
    </row>
    <row r="12" spans="1:21" ht="19.8" customHeight="1" x14ac:dyDescent="0.3">
      <c r="A12" s="92">
        <v>7</v>
      </c>
      <c r="B12" s="111"/>
      <c r="C12" s="96"/>
      <c r="D12" s="112"/>
      <c r="E12" s="71">
        <f>_xlfn.XLOOKUP(D12,Data!N:N,Data!O:O,,0)</f>
        <v>0</v>
      </c>
      <c r="F12" s="112"/>
      <c r="G12" s="71">
        <f>_xlfn.XLOOKUP(F12,Data!E:E,Data!F:F,,0)</f>
        <v>0</v>
      </c>
      <c r="H12" s="112"/>
      <c r="I12" s="71">
        <f>_xlfn.XLOOKUP(H12,Data!E:E,Data!F:F,,0)</f>
        <v>0</v>
      </c>
      <c r="J12" s="48">
        <f t="shared" si="0"/>
        <v>0</v>
      </c>
      <c r="O12" s="91"/>
      <c r="P12" s="91"/>
    </row>
    <row r="13" spans="1:21" ht="19.8" customHeight="1" x14ac:dyDescent="0.3">
      <c r="A13" s="92">
        <v>8</v>
      </c>
      <c r="B13" s="111"/>
      <c r="C13" s="96"/>
      <c r="D13" s="112"/>
      <c r="E13" s="71">
        <f>_xlfn.XLOOKUP(D13,Data!N:N,Data!O:O,,0)</f>
        <v>0</v>
      </c>
      <c r="F13" s="112"/>
      <c r="G13" s="71">
        <f>_xlfn.XLOOKUP(F13,Data!E:E,Data!F:F,,0)</f>
        <v>0</v>
      </c>
      <c r="H13" s="112"/>
      <c r="I13" s="71">
        <f>_xlfn.XLOOKUP(H13,Data!E:E,Data!F:F,,0)</f>
        <v>0</v>
      </c>
      <c r="J13" s="48">
        <f t="shared" si="0"/>
        <v>0</v>
      </c>
      <c r="O13" s="91"/>
      <c r="P13" s="91"/>
    </row>
    <row r="14" spans="1:21" ht="19.8" customHeight="1" x14ac:dyDescent="0.3">
      <c r="A14" s="92">
        <v>9</v>
      </c>
      <c r="B14" s="111"/>
      <c r="C14" s="96"/>
      <c r="D14" s="112"/>
      <c r="E14" s="71">
        <f>_xlfn.XLOOKUP(D14,Data!N:N,Data!O:O,,0)</f>
        <v>0</v>
      </c>
      <c r="F14" s="112"/>
      <c r="G14" s="71">
        <f>_xlfn.XLOOKUP(F14,Data!E:E,Data!F:F,,0)</f>
        <v>0</v>
      </c>
      <c r="H14" s="112"/>
      <c r="I14" s="71">
        <f>_xlfn.XLOOKUP(H14,Data!E:E,Data!F:F,,0)</f>
        <v>0</v>
      </c>
      <c r="J14" s="48">
        <f t="shared" si="0"/>
        <v>0</v>
      </c>
      <c r="O14" s="91"/>
      <c r="P14" s="91"/>
    </row>
    <row r="15" spans="1:21" ht="19.8" customHeight="1" x14ac:dyDescent="0.3">
      <c r="A15" s="92">
        <v>10</v>
      </c>
      <c r="B15" s="111"/>
      <c r="C15" s="96"/>
      <c r="D15" s="112"/>
      <c r="E15" s="71">
        <f>_xlfn.XLOOKUP(D15,Data!N:N,Data!O:O,,0)</f>
        <v>0</v>
      </c>
      <c r="F15" s="112"/>
      <c r="G15" s="71">
        <f>_xlfn.XLOOKUP(F15,Data!E:E,Data!F:F,,0)</f>
        <v>0</v>
      </c>
      <c r="H15" s="112"/>
      <c r="I15" s="71">
        <f>_xlfn.XLOOKUP(H15,Data!E:E,Data!F:F,,0)</f>
        <v>0</v>
      </c>
      <c r="J15" s="48">
        <f t="shared" si="0"/>
        <v>0</v>
      </c>
      <c r="O15" s="91"/>
      <c r="P15" s="91"/>
    </row>
    <row r="16" spans="1:21" ht="19.8" customHeight="1" x14ac:dyDescent="0.3">
      <c r="A16" s="92">
        <v>11</v>
      </c>
      <c r="B16" s="111"/>
      <c r="C16" s="96"/>
      <c r="D16" s="112"/>
      <c r="E16" s="71">
        <f>_xlfn.XLOOKUP(D16,Data!N:N,Data!O:O,,0)</f>
        <v>0</v>
      </c>
      <c r="F16" s="112"/>
      <c r="G16" s="71">
        <f>_xlfn.XLOOKUP(F16,Data!E:E,Data!F:F,,0)</f>
        <v>0</v>
      </c>
      <c r="H16" s="112"/>
      <c r="I16" s="71">
        <f>_xlfn.XLOOKUP(H16,Data!E:E,Data!F:F,,0)</f>
        <v>0</v>
      </c>
      <c r="J16" s="48">
        <f t="shared" si="0"/>
        <v>0</v>
      </c>
      <c r="O16" s="91"/>
      <c r="P16" s="91"/>
    </row>
    <row r="17" spans="1:16" ht="19.8" customHeight="1" x14ac:dyDescent="0.3">
      <c r="A17" s="92">
        <v>12</v>
      </c>
      <c r="B17" s="111"/>
      <c r="C17" s="96"/>
      <c r="D17" s="112"/>
      <c r="E17" s="71">
        <f>_xlfn.XLOOKUP(D17,Data!N:N,Data!O:O,,0)</f>
        <v>0</v>
      </c>
      <c r="F17" s="112"/>
      <c r="G17" s="71">
        <f>_xlfn.XLOOKUP(F17,Data!E:E,Data!F:F,,0)</f>
        <v>0</v>
      </c>
      <c r="H17" s="112"/>
      <c r="I17" s="71">
        <f>_xlfn.XLOOKUP(H17,Data!E:E,Data!F:F,,0)</f>
        <v>0</v>
      </c>
      <c r="J17" s="21">
        <f>(G17+I17)*E17</f>
        <v>0</v>
      </c>
      <c r="O17" s="91"/>
      <c r="P17" s="91"/>
    </row>
    <row r="18" spans="1:16" ht="19.8" customHeight="1" x14ac:dyDescent="0.3">
      <c r="A18" s="92">
        <v>13</v>
      </c>
      <c r="B18" s="111"/>
      <c r="C18" s="96"/>
      <c r="D18" s="112"/>
      <c r="E18" s="71">
        <f>_xlfn.XLOOKUP(D18,Data!N:N,Data!O:O,,0)</f>
        <v>0</v>
      </c>
      <c r="F18" s="112"/>
      <c r="G18" s="71">
        <f>_xlfn.XLOOKUP(F18,Data!E:E,Data!F:F,,0)</f>
        <v>0</v>
      </c>
      <c r="H18" s="112"/>
      <c r="I18" s="71">
        <f>_xlfn.XLOOKUP(H18,Data!E:E,Data!F:F,,0)</f>
        <v>0</v>
      </c>
      <c r="J18" s="21">
        <f t="shared" ref="J18:J29" si="1">(G18+I18)*E18</f>
        <v>0</v>
      </c>
      <c r="O18" s="91"/>
      <c r="P18" s="91"/>
    </row>
    <row r="19" spans="1:16" ht="19.8" customHeight="1" x14ac:dyDescent="0.3">
      <c r="A19" s="92">
        <v>14</v>
      </c>
      <c r="B19" s="111"/>
      <c r="C19" s="96"/>
      <c r="D19" s="112"/>
      <c r="E19" s="71">
        <f>_xlfn.XLOOKUP(D19,Data!N:N,Data!O:O,,0)</f>
        <v>0</v>
      </c>
      <c r="F19" s="112"/>
      <c r="G19" s="71">
        <f>_xlfn.XLOOKUP(F19,Data!E:E,Data!F:F,,0)</f>
        <v>0</v>
      </c>
      <c r="H19" s="112"/>
      <c r="I19" s="71">
        <f>_xlfn.XLOOKUP(H19,Data!E:E,Data!F:F,,0)</f>
        <v>0</v>
      </c>
      <c r="J19" s="21">
        <f t="shared" si="1"/>
        <v>0</v>
      </c>
      <c r="O19" s="91"/>
      <c r="P19" s="91"/>
    </row>
    <row r="20" spans="1:16" ht="19.8" customHeight="1" x14ac:dyDescent="0.3">
      <c r="A20" s="92">
        <v>15</v>
      </c>
      <c r="B20" s="111"/>
      <c r="C20" s="96"/>
      <c r="D20" s="112"/>
      <c r="E20" s="71">
        <f>_xlfn.XLOOKUP(D20,Data!N:N,Data!O:O,,0)</f>
        <v>0</v>
      </c>
      <c r="F20" s="112"/>
      <c r="G20" s="71">
        <f>_xlfn.XLOOKUP(F20,Data!E:E,Data!F:F,,0)</f>
        <v>0</v>
      </c>
      <c r="H20" s="112"/>
      <c r="I20" s="71">
        <f>_xlfn.XLOOKUP(H20,Data!E:E,Data!F:F,,0)</f>
        <v>0</v>
      </c>
      <c r="J20" s="48">
        <f t="shared" si="1"/>
        <v>0</v>
      </c>
      <c r="O20" s="91"/>
      <c r="P20" s="91"/>
    </row>
    <row r="21" spans="1:16" ht="19.8" customHeight="1" x14ac:dyDescent="0.3">
      <c r="A21" s="92">
        <v>16</v>
      </c>
      <c r="B21" s="111"/>
      <c r="C21" s="96"/>
      <c r="D21" s="112"/>
      <c r="E21" s="71">
        <f>_xlfn.XLOOKUP(D21,Data!N:N,Data!O:O,,0)</f>
        <v>0</v>
      </c>
      <c r="F21" s="112"/>
      <c r="G21" s="71">
        <f>_xlfn.XLOOKUP(F21,Data!E:E,Data!F:F,,0)</f>
        <v>0</v>
      </c>
      <c r="H21" s="112"/>
      <c r="I21" s="71">
        <f>_xlfn.XLOOKUP(H21,Data!E:E,Data!F:F,,0)</f>
        <v>0</v>
      </c>
      <c r="J21" s="48">
        <f t="shared" si="1"/>
        <v>0</v>
      </c>
      <c r="O21" s="91"/>
      <c r="P21" s="91"/>
    </row>
    <row r="22" spans="1:16" ht="19.8" customHeight="1" x14ac:dyDescent="0.3">
      <c r="A22" s="92">
        <v>17</v>
      </c>
      <c r="B22" s="111"/>
      <c r="C22" s="96"/>
      <c r="D22" s="112"/>
      <c r="E22" s="71">
        <f>_xlfn.XLOOKUP(D22,Data!N:N,Data!O:O,,0)</f>
        <v>0</v>
      </c>
      <c r="F22" s="112"/>
      <c r="G22" s="71">
        <f>_xlfn.XLOOKUP(F22,Data!E:E,Data!F:F,,0)</f>
        <v>0</v>
      </c>
      <c r="H22" s="112"/>
      <c r="I22" s="71">
        <f>_xlfn.XLOOKUP(H22,Data!E:E,Data!F:F,,0)</f>
        <v>0</v>
      </c>
      <c r="J22" s="21">
        <f>(G22+I22)*E22</f>
        <v>0</v>
      </c>
      <c r="O22" s="91"/>
      <c r="P22" s="91"/>
    </row>
    <row r="23" spans="1:16" ht="19.8" customHeight="1" x14ac:dyDescent="0.3">
      <c r="A23" s="92">
        <v>18</v>
      </c>
      <c r="B23" s="111"/>
      <c r="C23" s="96"/>
      <c r="D23" s="112"/>
      <c r="E23" s="71">
        <f>_xlfn.XLOOKUP(D23,Data!N:N,Data!O:O,,0)</f>
        <v>0</v>
      </c>
      <c r="F23" s="112"/>
      <c r="G23" s="71">
        <f>_xlfn.XLOOKUP(F23,Data!E:E,Data!F:F,,0)</f>
        <v>0</v>
      </c>
      <c r="H23" s="112"/>
      <c r="I23" s="71">
        <f>_xlfn.XLOOKUP(H23,Data!E:E,Data!F:F,,0)</f>
        <v>0</v>
      </c>
      <c r="J23" s="48">
        <f t="shared" si="1"/>
        <v>0</v>
      </c>
      <c r="O23" s="91"/>
      <c r="P23" s="91"/>
    </row>
    <row r="24" spans="1:16" ht="19.8" customHeight="1" x14ac:dyDescent="0.3">
      <c r="A24" s="92">
        <v>19</v>
      </c>
      <c r="B24" s="111"/>
      <c r="C24" s="96"/>
      <c r="D24" s="112"/>
      <c r="E24" s="71">
        <f>_xlfn.XLOOKUP(D24,Data!N:N,Data!O:O,,0)</f>
        <v>0</v>
      </c>
      <c r="F24" s="112"/>
      <c r="G24" s="71">
        <f>_xlfn.XLOOKUP(F24,Data!E:E,Data!F:F,,0)</f>
        <v>0</v>
      </c>
      <c r="H24" s="112"/>
      <c r="I24" s="71">
        <f>_xlfn.XLOOKUP(H24,Data!E:E,Data!F:F,,0)</f>
        <v>0</v>
      </c>
      <c r="J24" s="48">
        <f>(G24+I24)*E24</f>
        <v>0</v>
      </c>
      <c r="O24" s="91"/>
      <c r="P24" s="91"/>
    </row>
    <row r="25" spans="1:16" ht="19.8" customHeight="1" x14ac:dyDescent="0.3">
      <c r="A25" s="92">
        <v>20</v>
      </c>
      <c r="B25" s="111"/>
      <c r="C25" s="96"/>
      <c r="D25" s="112"/>
      <c r="E25" s="71">
        <f>_xlfn.XLOOKUP(D25,Data!N:N,Data!O:O,,0)</f>
        <v>0</v>
      </c>
      <c r="F25" s="112"/>
      <c r="G25" s="71">
        <f>_xlfn.XLOOKUP(F25,Data!E:E,Data!F:F,,0)</f>
        <v>0</v>
      </c>
      <c r="H25" s="112"/>
      <c r="I25" s="71">
        <f>_xlfn.XLOOKUP(H25,Data!E:E,Data!F:F,,0)</f>
        <v>0</v>
      </c>
      <c r="J25" s="21">
        <f>(G25+I25)*E25</f>
        <v>0</v>
      </c>
      <c r="O25" s="91"/>
      <c r="P25" s="91"/>
    </row>
    <row r="26" spans="1:16" ht="19.8" customHeight="1" x14ac:dyDescent="0.3">
      <c r="A26" s="92">
        <v>21</v>
      </c>
      <c r="B26" s="111"/>
      <c r="C26" s="96"/>
      <c r="D26" s="112"/>
      <c r="E26" s="71">
        <f>_xlfn.XLOOKUP(D26,Data!N:N,Data!O:O,,0)</f>
        <v>0</v>
      </c>
      <c r="F26" s="112"/>
      <c r="G26" s="71">
        <f>_xlfn.XLOOKUP(F26,Data!E:E,Data!F:F,,0)</f>
        <v>0</v>
      </c>
      <c r="H26" s="112"/>
      <c r="I26" s="71">
        <f>_xlfn.XLOOKUP(H26,Data!E:E,Data!F:F,,0)</f>
        <v>0</v>
      </c>
      <c r="J26" s="21">
        <f t="shared" ref="J26:J28" si="2">(G26+I26)*E26</f>
        <v>0</v>
      </c>
      <c r="O26" s="91"/>
      <c r="P26" s="91"/>
    </row>
    <row r="27" spans="1:16" ht="19.8" customHeight="1" x14ac:dyDescent="0.3">
      <c r="A27" s="92">
        <v>22</v>
      </c>
      <c r="B27" s="111"/>
      <c r="C27" s="96"/>
      <c r="D27" s="112"/>
      <c r="E27" s="71">
        <f>_xlfn.XLOOKUP(D27,Data!N:N,Data!O:O,,0)</f>
        <v>0</v>
      </c>
      <c r="F27" s="112"/>
      <c r="G27" s="71">
        <f>_xlfn.XLOOKUP(F27,Data!E:E,Data!F:F,,0)</f>
        <v>0</v>
      </c>
      <c r="H27" s="112"/>
      <c r="I27" s="71">
        <f>_xlfn.XLOOKUP(H27,Data!E:E,Data!F:F,,0)</f>
        <v>0</v>
      </c>
      <c r="J27" s="21">
        <f t="shared" si="2"/>
        <v>0</v>
      </c>
      <c r="O27" s="91"/>
      <c r="P27" s="91"/>
    </row>
    <row r="28" spans="1:16" ht="19.8" customHeight="1" x14ac:dyDescent="0.3">
      <c r="A28" s="92">
        <v>23</v>
      </c>
      <c r="B28" s="111"/>
      <c r="C28" s="96"/>
      <c r="D28" s="112"/>
      <c r="E28" s="71">
        <f>_xlfn.XLOOKUP(D28,Data!N:N,Data!O:O,,0)</f>
        <v>0</v>
      </c>
      <c r="F28" s="112"/>
      <c r="G28" s="71">
        <f>_xlfn.XLOOKUP(F28,Data!E:E,Data!F:F,,0)</f>
        <v>0</v>
      </c>
      <c r="H28" s="112"/>
      <c r="I28" s="71">
        <f>_xlfn.XLOOKUP(H28,Data!E:E,Data!F:F,,0)</f>
        <v>0</v>
      </c>
      <c r="J28" s="21">
        <f t="shared" si="2"/>
        <v>0</v>
      </c>
      <c r="O28" s="91"/>
      <c r="P28" s="91"/>
    </row>
    <row r="29" spans="1:16" ht="19.8" customHeight="1" x14ac:dyDescent="0.3">
      <c r="A29" s="92">
        <v>24</v>
      </c>
      <c r="B29" s="111"/>
      <c r="C29" s="96"/>
      <c r="D29" s="112"/>
      <c r="E29" s="71">
        <f>_xlfn.XLOOKUP(D29,Data!N:N,Data!O:O,,0)</f>
        <v>0</v>
      </c>
      <c r="F29" s="112"/>
      <c r="G29" s="71">
        <f>_xlfn.XLOOKUP(F29,Data!E:E,Data!F:F,,0)</f>
        <v>0</v>
      </c>
      <c r="H29" s="112"/>
      <c r="I29" s="71">
        <f>_xlfn.XLOOKUP(H29,Data!E:E,Data!F:F,,0)</f>
        <v>0</v>
      </c>
      <c r="J29" s="21">
        <f t="shared" si="1"/>
        <v>0</v>
      </c>
      <c r="O29" s="91"/>
      <c r="P29" s="91"/>
    </row>
    <row r="30" spans="1:16" ht="19.8" customHeight="1" x14ac:dyDescent="0.3">
      <c r="A30" s="97">
        <v>25</v>
      </c>
      <c r="B30" s="113"/>
      <c r="C30" s="114"/>
      <c r="D30" s="105"/>
      <c r="E30" s="72">
        <f>_xlfn.XLOOKUP(D30,Data!N:N,Data!O:O,,0)</f>
        <v>0</v>
      </c>
      <c r="F30" s="105"/>
      <c r="G30" s="72">
        <f>_xlfn.XLOOKUP(F30,Data!E:E,Data!F:F,,0)</f>
        <v>0</v>
      </c>
      <c r="H30" s="105"/>
      <c r="I30" s="72">
        <f>_xlfn.XLOOKUP(H30,Data!E:E,Data!F:F,,0)</f>
        <v>0</v>
      </c>
      <c r="J30" s="22">
        <f t="shared" si="0"/>
        <v>0</v>
      </c>
      <c r="O30" s="91"/>
      <c r="P30" s="91"/>
    </row>
    <row r="31" spans="1:16" ht="19.8" customHeight="1" x14ac:dyDescent="0.35">
      <c r="D31" s="101"/>
      <c r="E31" s="101"/>
      <c r="F31" s="101"/>
      <c r="I31" s="102"/>
      <c r="O31" s="81"/>
      <c r="P31" s="81"/>
    </row>
    <row r="32" spans="1:16" ht="19.8" customHeight="1" x14ac:dyDescent="0.35">
      <c r="E32" s="101" t="s">
        <v>6</v>
      </c>
      <c r="H32" s="103" t="s">
        <v>7</v>
      </c>
      <c r="I32" s="104"/>
      <c r="J32" s="103" t="s">
        <v>8</v>
      </c>
      <c r="O32" s="81"/>
      <c r="P32" s="81"/>
    </row>
    <row r="33" spans="8:10" x14ac:dyDescent="0.3">
      <c r="H33" s="156"/>
      <c r="I33" s="157"/>
      <c r="J33" s="47">
        <f>_xlfn.XLOOKUP(H33,Data!Q:Q,Data!R:R,,0)</f>
        <v>0</v>
      </c>
    </row>
    <row r="34" spans="8:10" x14ac:dyDescent="0.3">
      <c r="H34" s="161"/>
      <c r="I34" s="162"/>
      <c r="J34" s="115">
        <f>_xlfn.XLOOKUP(H34,Data!Q:Q,Data!R:R,,0)</f>
        <v>0</v>
      </c>
    </row>
    <row r="35" spans="8:10" x14ac:dyDescent="0.3">
      <c r="H35" s="163"/>
      <c r="I35" s="164"/>
      <c r="J35" s="71">
        <f>_xlfn.XLOOKUP(H35,Data!Q:Q,Data!R:R,,0)</f>
        <v>0</v>
      </c>
    </row>
    <row r="36" spans="8:10" x14ac:dyDescent="0.3">
      <c r="H36" s="163"/>
      <c r="I36" s="164"/>
      <c r="J36" s="71">
        <f>_xlfn.XLOOKUP(H36,Data!Q:Q,Data!R:R,,0)</f>
        <v>0</v>
      </c>
    </row>
    <row r="37" spans="8:10" x14ac:dyDescent="0.3">
      <c r="H37" s="163"/>
      <c r="I37" s="164"/>
      <c r="J37" s="71">
        <f>_xlfn.XLOOKUP(H37,Data!Q:Q,Data!R:R,,0)</f>
        <v>0</v>
      </c>
    </row>
    <row r="38" spans="8:10" x14ac:dyDescent="0.3">
      <c r="H38" s="163"/>
      <c r="I38" s="164"/>
      <c r="J38" s="71">
        <f>_xlfn.XLOOKUP(H38,Data!Q:Q,Data!R:R,,0)</f>
        <v>0</v>
      </c>
    </row>
    <row r="39" spans="8:10" x14ac:dyDescent="0.3">
      <c r="H39" s="163"/>
      <c r="I39" s="164"/>
      <c r="J39" s="71">
        <f>_xlfn.XLOOKUP(H39,Data!Q:Q,Data!R:R,,0)</f>
        <v>0</v>
      </c>
    </row>
    <row r="40" spans="8:10" x14ac:dyDescent="0.3">
      <c r="H40" s="158"/>
      <c r="I40" s="159"/>
      <c r="J40" s="72">
        <f>_xlfn.XLOOKUP(H40,Data!Q:Q,Data!R:R,,0)</f>
        <v>0</v>
      </c>
    </row>
    <row r="42" spans="8:10" ht="21" x14ac:dyDescent="0.4">
      <c r="H42" s="160" t="s">
        <v>13</v>
      </c>
      <c r="I42" s="160"/>
      <c r="J42" s="106">
        <f>LARGE(J6:J30,1)+LARGE(J6:J30,2)+LARGE(J6:J30,3)+LARGE(J6:J30,4)+LARGE(J6:J30,5)+LARGE(J6:J30,6)+LARGE(J6:J30,7)+LARGE(J6:J30,8)+LARGE(J6:J30,9)+LARGE(J6:J30,10)+SUM(J33:J40)</f>
        <v>0</v>
      </c>
    </row>
  </sheetData>
  <sheetProtection insertRows="0" deleteRows="0"/>
  <mergeCells count="10">
    <mergeCell ref="E2:J2"/>
    <mergeCell ref="H33:I33"/>
    <mergeCell ref="H40:I40"/>
    <mergeCell ref="H42:I42"/>
    <mergeCell ref="H34:I34"/>
    <mergeCell ref="H35:I35"/>
    <mergeCell ref="H36:I36"/>
    <mergeCell ref="H37:I37"/>
    <mergeCell ref="H38:I38"/>
    <mergeCell ref="H39:I39"/>
  </mergeCells>
  <conditionalFormatting sqref="J6:J30">
    <cfRule type="top10" dxfId="3" priority="1" rank="10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ali näituse tüüp" xr:uid="{E3740365-6983-F24A-A304-5FABBBE73E93}">
          <x14:formula1>
            <xm:f>Data!$N$3:$N$9</xm:f>
          </x14:formula1>
          <xm:sqref>D6:D30</xm:sqref>
        </x14:dataValidation>
        <x14:dataValidation type="list" allowBlank="1" showInputMessage="1" showErrorMessage="1" xr:uid="{9E482EAE-0436-764F-AE36-AA7588D9AFEB}">
          <x14:formula1>
            <xm:f>Data!$E$3:$E$7</xm:f>
          </x14:formula1>
          <xm:sqref>F6:F30</xm:sqref>
        </x14:dataValidation>
        <x14:dataValidation type="list" allowBlank="1" showInputMessage="1" showErrorMessage="1" xr:uid="{8AC53165-87A1-024B-B71C-B20E2AF1D0B7}">
          <x14:formula1>
            <xm:f>Data!$E$8:$E$12</xm:f>
          </x14:formula1>
          <xm:sqref>H6:H30</xm:sqref>
        </x14:dataValidation>
        <x14:dataValidation type="list" allowBlank="1" showInputMessage="1" showErrorMessage="1" xr:uid="{4E31101F-2618-1D42-8593-583D07841D9F}">
          <x14:formula1>
            <xm:f>Data!$Q$3:$Q$17</xm:f>
          </x14:formula1>
          <xm:sqref>H33:I40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10A9-06C2-D34B-932E-883ADC89975C}">
  <dimension ref="A1:U42"/>
  <sheetViews>
    <sheetView showZeros="0" zoomScale="80" zoomScaleNormal="80" workbookViewId="0">
      <selection activeCell="P33" sqref="P33"/>
    </sheetView>
  </sheetViews>
  <sheetFormatPr defaultColWidth="8.77734375" defaultRowHeight="15.6" x14ac:dyDescent="0.3"/>
  <cols>
    <col min="1" max="1" width="6.109375" style="75" bestFit="1" customWidth="1"/>
    <col min="2" max="2" width="19" style="75" customWidth="1"/>
    <col min="3" max="3" width="58.33203125" style="75" customWidth="1"/>
    <col min="4" max="4" width="11" style="75" customWidth="1"/>
    <col min="5" max="5" width="8.6640625" style="75" customWidth="1"/>
    <col min="6" max="6" width="10" style="75" customWidth="1"/>
    <col min="7" max="7" width="6.33203125" style="75" customWidth="1"/>
    <col min="8" max="8" width="11" style="75" customWidth="1"/>
    <col min="9" max="9" width="7.44140625" style="75" customWidth="1"/>
    <col min="10" max="10" width="14.77734375" style="75" customWidth="1"/>
    <col min="11" max="11" width="4.44140625" style="75" customWidth="1"/>
    <col min="12" max="14" width="8.77734375" style="75"/>
    <col min="15" max="15" width="17" style="75" customWidth="1"/>
    <col min="16" max="16384" width="8.77734375" style="75"/>
  </cols>
  <sheetData>
    <row r="1" spans="1:21" s="73" customFormat="1" ht="22.8" customHeight="1" x14ac:dyDescent="0.4">
      <c r="B1" s="74" t="s">
        <v>10</v>
      </c>
      <c r="C1" s="74" t="s">
        <v>123</v>
      </c>
      <c r="D1" s="74"/>
      <c r="E1" s="74"/>
      <c r="F1" s="74"/>
      <c r="G1" s="74" t="s">
        <v>11</v>
      </c>
    </row>
    <row r="2" spans="1:21" ht="37.799999999999997" customHeight="1" x14ac:dyDescent="0.55000000000000004">
      <c r="B2" s="76"/>
      <c r="C2" s="77"/>
      <c r="D2" s="74"/>
      <c r="E2" s="153" t="s">
        <v>70</v>
      </c>
      <c r="F2" s="154"/>
      <c r="G2" s="154"/>
      <c r="H2" s="154"/>
      <c r="I2" s="154"/>
      <c r="J2" s="155"/>
      <c r="O2" s="78"/>
      <c r="P2" s="78"/>
      <c r="Q2" s="79"/>
      <c r="R2" s="79"/>
      <c r="S2" s="79"/>
    </row>
    <row r="3" spans="1:21" s="80" customFormat="1" ht="37.799999999999997" customHeight="1" x14ac:dyDescent="0.4">
      <c r="C3" s="77" t="s">
        <v>124</v>
      </c>
      <c r="D3" s="74"/>
      <c r="Q3" s="78"/>
      <c r="R3" s="78"/>
      <c r="S3" s="79"/>
      <c r="T3" s="79"/>
      <c r="U3" s="79"/>
    </row>
    <row r="4" spans="1:21" ht="21" customHeight="1" x14ac:dyDescent="0.35">
      <c r="O4" s="81"/>
      <c r="P4" s="81"/>
    </row>
    <row r="5" spans="1:21" s="85" customFormat="1" ht="33.450000000000003" customHeight="1" x14ac:dyDescent="0.3">
      <c r="A5" s="82" t="s">
        <v>4</v>
      </c>
      <c r="B5" s="82" t="s">
        <v>69</v>
      </c>
      <c r="C5" s="82" t="s">
        <v>5</v>
      </c>
      <c r="D5" s="83" t="s">
        <v>20</v>
      </c>
      <c r="E5" s="84" t="s">
        <v>68</v>
      </c>
      <c r="F5" s="83" t="s">
        <v>82</v>
      </c>
      <c r="G5" s="84" t="s">
        <v>9</v>
      </c>
      <c r="H5" s="83" t="s">
        <v>3</v>
      </c>
      <c r="I5" s="84" t="s">
        <v>9</v>
      </c>
      <c r="J5" s="82" t="s">
        <v>74</v>
      </c>
      <c r="O5" s="86"/>
      <c r="P5" s="86"/>
    </row>
    <row r="6" spans="1:21" ht="19.8" customHeight="1" x14ac:dyDescent="0.3">
      <c r="A6" s="87">
        <v>1</v>
      </c>
      <c r="B6" s="88"/>
      <c r="C6" s="89"/>
      <c r="D6" s="90"/>
      <c r="E6" s="33">
        <f>_xlfn.XLOOKUP(D6,Data!N:N,Data!O:O,,0)</f>
        <v>0</v>
      </c>
      <c r="F6" s="90"/>
      <c r="G6" s="33">
        <f>_xlfn.XLOOKUP(F6,Data!H:H,Data!I:I,,0)</f>
        <v>0</v>
      </c>
      <c r="H6" s="90"/>
      <c r="I6" s="33">
        <f>_xlfn.XLOOKUP(H6,Data!H:H,Data!I:I,,0)</f>
        <v>0</v>
      </c>
      <c r="J6" s="20">
        <f>(G6+I6)*E6</f>
        <v>0</v>
      </c>
      <c r="O6" s="91"/>
      <c r="P6" s="91"/>
    </row>
    <row r="7" spans="1:21" ht="19.8" customHeight="1" x14ac:dyDescent="0.3">
      <c r="A7" s="92">
        <v>2</v>
      </c>
      <c r="B7" s="93"/>
      <c r="C7" s="94"/>
      <c r="D7" s="95"/>
      <c r="E7" s="71">
        <f>_xlfn.XLOOKUP(D7,Data!N:N,Data!O:O,,0)</f>
        <v>0</v>
      </c>
      <c r="F7" s="95"/>
      <c r="G7" s="71">
        <f>_xlfn.XLOOKUP(F7,Data!H:H,Data!I:I,,0)</f>
        <v>0</v>
      </c>
      <c r="H7" s="95"/>
      <c r="I7" s="71">
        <f>_xlfn.XLOOKUP(H7,Data!H:H,Data!I:I,,0)</f>
        <v>0</v>
      </c>
      <c r="J7" s="21">
        <f t="shared" ref="J7:J16" si="0">(G7+I7)*E7</f>
        <v>0</v>
      </c>
      <c r="O7" s="91"/>
      <c r="P7" s="91"/>
    </row>
    <row r="8" spans="1:21" ht="19.8" customHeight="1" x14ac:dyDescent="0.3">
      <c r="A8" s="92">
        <v>3</v>
      </c>
      <c r="B8" s="93"/>
      <c r="C8" s="94"/>
      <c r="D8" s="95"/>
      <c r="E8" s="71">
        <f>_xlfn.XLOOKUP(D8,Data!N:N,Data!O:O,,0)</f>
        <v>0</v>
      </c>
      <c r="F8" s="95"/>
      <c r="G8" s="71">
        <f>_xlfn.XLOOKUP(F8,Data!H:H,Data!I:I,,0)</f>
        <v>0</v>
      </c>
      <c r="H8" s="95"/>
      <c r="I8" s="71">
        <f>_xlfn.XLOOKUP(H8,Data!H:H,Data!I:I,,0)</f>
        <v>0</v>
      </c>
      <c r="J8" s="21">
        <f t="shared" si="0"/>
        <v>0</v>
      </c>
      <c r="O8" s="91"/>
      <c r="P8" s="91"/>
    </row>
    <row r="9" spans="1:21" ht="19.8" customHeight="1" x14ac:dyDescent="0.3">
      <c r="A9" s="92">
        <v>4</v>
      </c>
      <c r="B9" s="93"/>
      <c r="C9" s="94"/>
      <c r="D9" s="95"/>
      <c r="E9" s="71">
        <f>_xlfn.XLOOKUP(D9,Data!N:N,Data!O:O,,0)</f>
        <v>0</v>
      </c>
      <c r="F9" s="95"/>
      <c r="G9" s="71">
        <f>_xlfn.XLOOKUP(F9,Data!H:H,Data!I:I,,0)</f>
        <v>0</v>
      </c>
      <c r="H9" s="95"/>
      <c r="I9" s="71">
        <f>_xlfn.XLOOKUP(H9,Data!H:H,Data!I:I,,0)</f>
        <v>0</v>
      </c>
      <c r="J9" s="48">
        <f t="shared" si="0"/>
        <v>0</v>
      </c>
      <c r="O9" s="91"/>
      <c r="P9" s="91"/>
    </row>
    <row r="10" spans="1:21" ht="19.8" customHeight="1" x14ac:dyDescent="0.3">
      <c r="A10" s="92">
        <v>5</v>
      </c>
      <c r="B10" s="93"/>
      <c r="C10" s="116"/>
      <c r="D10" s="95"/>
      <c r="E10" s="71">
        <f>_xlfn.XLOOKUP(D10,Data!N:N,Data!O:O,,0)</f>
        <v>0</v>
      </c>
      <c r="F10" s="95"/>
      <c r="G10" s="71">
        <f>_xlfn.XLOOKUP(F10,Data!H:H,Data!I:I,,0)</f>
        <v>0</v>
      </c>
      <c r="H10" s="95"/>
      <c r="I10" s="71">
        <f>_xlfn.XLOOKUP(H10,Data!H:H,Data!I:I,,0)</f>
        <v>0</v>
      </c>
      <c r="J10" s="21">
        <f t="shared" si="0"/>
        <v>0</v>
      </c>
      <c r="O10" s="91"/>
      <c r="P10" s="91"/>
    </row>
    <row r="11" spans="1:21" ht="19.8" customHeight="1" x14ac:dyDescent="0.3">
      <c r="A11" s="92">
        <v>6</v>
      </c>
      <c r="B11" s="93"/>
      <c r="C11" s="94"/>
      <c r="D11" s="95"/>
      <c r="E11" s="71">
        <f>_xlfn.XLOOKUP(D11,Data!N:N,Data!O:O,,0)</f>
        <v>0</v>
      </c>
      <c r="F11" s="95"/>
      <c r="G11" s="71">
        <f>_xlfn.XLOOKUP(F11,Data!H:H,Data!I:I,,0)</f>
        <v>0</v>
      </c>
      <c r="H11" s="95"/>
      <c r="I11" s="71">
        <f>_xlfn.XLOOKUP(H11,Data!H:H,Data!I:I,,0)</f>
        <v>0</v>
      </c>
      <c r="J11" s="21">
        <f t="shared" si="0"/>
        <v>0</v>
      </c>
      <c r="O11" s="91"/>
      <c r="P11" s="91"/>
    </row>
    <row r="12" spans="1:21" ht="19.8" customHeight="1" x14ac:dyDescent="0.3">
      <c r="A12" s="92">
        <v>7</v>
      </c>
      <c r="B12" s="93"/>
      <c r="C12" s="94"/>
      <c r="D12" s="95"/>
      <c r="E12" s="71">
        <f>_xlfn.XLOOKUP(D12,Data!N:N,Data!O:O,,0)</f>
        <v>0</v>
      </c>
      <c r="F12" s="95"/>
      <c r="G12" s="71">
        <f>_xlfn.XLOOKUP(F12,Data!H:H,Data!I:I,,0)</f>
        <v>0</v>
      </c>
      <c r="H12" s="95"/>
      <c r="I12" s="71">
        <f>_xlfn.XLOOKUP(H12,Data!H:H,Data!I:I,,0)</f>
        <v>0</v>
      </c>
      <c r="J12" s="48">
        <f t="shared" si="0"/>
        <v>0</v>
      </c>
      <c r="O12" s="91"/>
      <c r="P12" s="91"/>
    </row>
    <row r="13" spans="1:21" ht="19.8" customHeight="1" x14ac:dyDescent="0.3">
      <c r="A13" s="92">
        <v>8</v>
      </c>
      <c r="B13" s="93"/>
      <c r="C13" s="94"/>
      <c r="D13" s="95"/>
      <c r="E13" s="71">
        <f>_xlfn.XLOOKUP(D13,Data!N:N,Data!O:O,,0)</f>
        <v>0</v>
      </c>
      <c r="F13" s="95"/>
      <c r="G13" s="71">
        <f>_xlfn.XLOOKUP(F13,Data!H:H,Data!I:I,,0)</f>
        <v>0</v>
      </c>
      <c r="H13" s="95"/>
      <c r="I13" s="71">
        <f>_xlfn.XLOOKUP(H13,Data!H:H,Data!I:I,,0)</f>
        <v>0</v>
      </c>
      <c r="J13" s="48">
        <f t="shared" si="0"/>
        <v>0</v>
      </c>
      <c r="O13" s="91"/>
      <c r="P13" s="91"/>
    </row>
    <row r="14" spans="1:21" ht="19.8" customHeight="1" x14ac:dyDescent="0.3">
      <c r="A14" s="92">
        <v>9</v>
      </c>
      <c r="B14" s="93"/>
      <c r="C14" s="94"/>
      <c r="D14" s="95"/>
      <c r="E14" s="71">
        <f>_xlfn.XLOOKUP(D14,Data!N:N,Data!O:O,,0)</f>
        <v>0</v>
      </c>
      <c r="F14" s="95"/>
      <c r="G14" s="71">
        <f>_xlfn.XLOOKUP(F14,Data!H:H,Data!I:I,,0)</f>
        <v>0</v>
      </c>
      <c r="H14" s="95"/>
      <c r="I14" s="71">
        <f>_xlfn.XLOOKUP(H14,Data!H:H,Data!I:I,,0)</f>
        <v>0</v>
      </c>
      <c r="J14" s="48">
        <f t="shared" si="0"/>
        <v>0</v>
      </c>
      <c r="O14" s="91"/>
      <c r="P14" s="91"/>
    </row>
    <row r="15" spans="1:21" ht="19.8" customHeight="1" x14ac:dyDescent="0.3">
      <c r="A15" s="92">
        <v>10</v>
      </c>
      <c r="B15" s="93"/>
      <c r="C15" s="94"/>
      <c r="D15" s="95"/>
      <c r="E15" s="71">
        <f>_xlfn.XLOOKUP(D15,Data!N:N,Data!O:O,,0)</f>
        <v>0</v>
      </c>
      <c r="F15" s="95"/>
      <c r="G15" s="71">
        <f>_xlfn.XLOOKUP(F15,Data!H:H,Data!I:I,,0)</f>
        <v>0</v>
      </c>
      <c r="H15" s="95"/>
      <c r="I15" s="71">
        <f>_xlfn.XLOOKUP(H15,Data!H:H,Data!I:I,,0)</f>
        <v>0</v>
      </c>
      <c r="J15" s="48">
        <f t="shared" si="0"/>
        <v>0</v>
      </c>
      <c r="O15" s="91"/>
      <c r="P15" s="91"/>
    </row>
    <row r="16" spans="1:21" ht="19.8" customHeight="1" x14ac:dyDescent="0.3">
      <c r="A16" s="92">
        <v>11</v>
      </c>
      <c r="B16" s="93"/>
      <c r="C16" s="94"/>
      <c r="D16" s="95"/>
      <c r="E16" s="71">
        <f>_xlfn.XLOOKUP(D16,Data!N:N,Data!O:O,,0)</f>
        <v>0</v>
      </c>
      <c r="F16" s="95"/>
      <c r="G16" s="71">
        <f>_xlfn.XLOOKUP(F16,Data!H:H,Data!I:I,,0)</f>
        <v>0</v>
      </c>
      <c r="H16" s="95"/>
      <c r="I16" s="71">
        <f>_xlfn.XLOOKUP(H16,Data!H:H,Data!I:I,,0)</f>
        <v>0</v>
      </c>
      <c r="J16" s="48">
        <f t="shared" si="0"/>
        <v>0</v>
      </c>
      <c r="O16" s="91"/>
      <c r="P16" s="91"/>
    </row>
    <row r="17" spans="1:16" ht="19.8" customHeight="1" x14ac:dyDescent="0.3">
      <c r="A17" s="92">
        <v>12</v>
      </c>
      <c r="B17" s="93"/>
      <c r="C17" s="94"/>
      <c r="D17" s="95"/>
      <c r="E17" s="71">
        <f>_xlfn.XLOOKUP(D17,Data!N:N,Data!O:O,,0)</f>
        <v>0</v>
      </c>
      <c r="F17" s="95"/>
      <c r="G17" s="71">
        <f>_xlfn.XLOOKUP(F17,Data!H:H,Data!I:I,,0)</f>
        <v>0</v>
      </c>
      <c r="H17" s="95"/>
      <c r="I17" s="71">
        <f>_xlfn.XLOOKUP(H17,Data!H:H,Data!I:I,,0)</f>
        <v>0</v>
      </c>
      <c r="J17" s="21">
        <f>(G17+I17)*E17</f>
        <v>0</v>
      </c>
      <c r="O17" s="91"/>
      <c r="P17" s="91"/>
    </row>
    <row r="18" spans="1:16" ht="19.8" customHeight="1" x14ac:dyDescent="0.3">
      <c r="A18" s="92">
        <v>13</v>
      </c>
      <c r="B18" s="93"/>
      <c r="C18" s="94"/>
      <c r="D18" s="95"/>
      <c r="E18" s="71">
        <f>_xlfn.XLOOKUP(D18,Data!N:N,Data!O:O,,0)</f>
        <v>0</v>
      </c>
      <c r="F18" s="95"/>
      <c r="G18" s="71">
        <f>_xlfn.XLOOKUP(F18,Data!H:H,Data!I:I,,0)</f>
        <v>0</v>
      </c>
      <c r="H18" s="95"/>
      <c r="I18" s="71">
        <f>_xlfn.XLOOKUP(H18,Data!H:H,Data!I:I,,0)</f>
        <v>0</v>
      </c>
      <c r="J18" s="21">
        <f t="shared" ref="J18:J23" si="1">(G18+I18)*E18</f>
        <v>0</v>
      </c>
      <c r="O18" s="91"/>
      <c r="P18" s="91"/>
    </row>
    <row r="19" spans="1:16" ht="19.8" customHeight="1" x14ac:dyDescent="0.3">
      <c r="A19" s="92">
        <v>14</v>
      </c>
      <c r="B19" s="93"/>
      <c r="C19" s="94"/>
      <c r="D19" s="95"/>
      <c r="E19" s="71">
        <f>_xlfn.XLOOKUP(D19,Data!N:N,Data!O:O,,0)</f>
        <v>0</v>
      </c>
      <c r="F19" s="95"/>
      <c r="G19" s="71">
        <f>_xlfn.XLOOKUP(F19,Data!H:H,Data!I:I,,0)</f>
        <v>0</v>
      </c>
      <c r="H19" s="95"/>
      <c r="I19" s="71">
        <f>_xlfn.XLOOKUP(H19,Data!H:H,Data!I:I,,0)</f>
        <v>0</v>
      </c>
      <c r="J19" s="21">
        <f t="shared" si="1"/>
        <v>0</v>
      </c>
      <c r="O19" s="91"/>
      <c r="P19" s="91"/>
    </row>
    <row r="20" spans="1:16" ht="19.8" customHeight="1" x14ac:dyDescent="0.3">
      <c r="A20" s="92">
        <v>15</v>
      </c>
      <c r="B20" s="93"/>
      <c r="C20" s="94"/>
      <c r="D20" s="95"/>
      <c r="E20" s="71">
        <f>_xlfn.XLOOKUP(D20,Data!N:N,Data!O:O,,0)</f>
        <v>0</v>
      </c>
      <c r="F20" s="95"/>
      <c r="G20" s="71">
        <f>_xlfn.XLOOKUP(F20,Data!H:H,Data!I:I,,0)</f>
        <v>0</v>
      </c>
      <c r="H20" s="95"/>
      <c r="I20" s="71">
        <f>_xlfn.XLOOKUP(H20,Data!H:H,Data!I:I,,0)</f>
        <v>0</v>
      </c>
      <c r="J20" s="48">
        <f t="shared" si="1"/>
        <v>0</v>
      </c>
      <c r="O20" s="91"/>
      <c r="P20" s="91"/>
    </row>
    <row r="21" spans="1:16" ht="19.8" customHeight="1" x14ac:dyDescent="0.3">
      <c r="A21" s="92">
        <v>16</v>
      </c>
      <c r="B21" s="93"/>
      <c r="C21" s="94"/>
      <c r="D21" s="95"/>
      <c r="E21" s="71">
        <f>_xlfn.XLOOKUP(D21,Data!N:N,Data!O:O,,0)</f>
        <v>0</v>
      </c>
      <c r="F21" s="95"/>
      <c r="G21" s="71">
        <f>_xlfn.XLOOKUP(F21,Data!H:H,Data!I:I,,0)</f>
        <v>0</v>
      </c>
      <c r="H21" s="95"/>
      <c r="I21" s="71">
        <f>_xlfn.XLOOKUP(H21,Data!H:H,Data!I:I,,0)</f>
        <v>0</v>
      </c>
      <c r="J21" s="48">
        <f t="shared" si="1"/>
        <v>0</v>
      </c>
      <c r="O21" s="91"/>
      <c r="P21" s="91"/>
    </row>
    <row r="22" spans="1:16" ht="19.8" customHeight="1" x14ac:dyDescent="0.3">
      <c r="A22" s="92">
        <v>17</v>
      </c>
      <c r="B22" s="93"/>
      <c r="C22" s="94"/>
      <c r="D22" s="95"/>
      <c r="E22" s="71">
        <f>_xlfn.XLOOKUP(D22,Data!N:N,Data!O:O,,0)</f>
        <v>0</v>
      </c>
      <c r="F22" s="95"/>
      <c r="G22" s="71">
        <f>_xlfn.XLOOKUP(F22,Data!H:H,Data!I:I,,0)</f>
        <v>0</v>
      </c>
      <c r="H22" s="95"/>
      <c r="I22" s="71">
        <f>_xlfn.XLOOKUP(H22,Data!H:H,Data!I:I,,0)</f>
        <v>0</v>
      </c>
      <c r="J22" s="21">
        <f>(G22+I22)*E22</f>
        <v>0</v>
      </c>
      <c r="O22" s="91"/>
      <c r="P22" s="91"/>
    </row>
    <row r="23" spans="1:16" ht="19.8" customHeight="1" x14ac:dyDescent="0.3">
      <c r="A23" s="92">
        <v>18</v>
      </c>
      <c r="B23" s="93"/>
      <c r="C23" s="94"/>
      <c r="D23" s="95"/>
      <c r="E23" s="71">
        <f>_xlfn.XLOOKUP(D23,Data!N:N,Data!O:O,,0)</f>
        <v>0</v>
      </c>
      <c r="F23" s="95"/>
      <c r="G23" s="71">
        <f>_xlfn.XLOOKUP(F23,Data!H:H,Data!I:I,,0)</f>
        <v>0</v>
      </c>
      <c r="H23" s="95"/>
      <c r="I23" s="71">
        <f>_xlfn.XLOOKUP(H23,Data!H:H,Data!I:I,,0)</f>
        <v>0</v>
      </c>
      <c r="J23" s="48">
        <f t="shared" si="1"/>
        <v>0</v>
      </c>
      <c r="O23" s="91"/>
      <c r="P23" s="91"/>
    </row>
    <row r="24" spans="1:16" ht="19.8" customHeight="1" x14ac:dyDescent="0.3">
      <c r="A24" s="92">
        <v>19</v>
      </c>
      <c r="B24" s="93"/>
      <c r="C24" s="94"/>
      <c r="D24" s="95"/>
      <c r="E24" s="71">
        <f>_xlfn.XLOOKUP(D24,Data!N:N,Data!O:O,,0)</f>
        <v>0</v>
      </c>
      <c r="F24" s="95"/>
      <c r="G24" s="71">
        <f>_xlfn.XLOOKUP(F24,Data!H:H,Data!I:I,,0)</f>
        <v>0</v>
      </c>
      <c r="H24" s="95"/>
      <c r="I24" s="71">
        <f>_xlfn.XLOOKUP(H24,Data!H:H,Data!I:I,,0)</f>
        <v>0</v>
      </c>
      <c r="J24" s="48">
        <f>(G24+I24)*E24</f>
        <v>0</v>
      </c>
      <c r="O24" s="91"/>
      <c r="P24" s="91"/>
    </row>
    <row r="25" spans="1:16" ht="19.8" customHeight="1" x14ac:dyDescent="0.3">
      <c r="A25" s="92">
        <v>20</v>
      </c>
      <c r="B25" s="93"/>
      <c r="C25" s="94"/>
      <c r="D25" s="95"/>
      <c r="E25" s="71">
        <f>_xlfn.XLOOKUP(D25,Data!N:N,Data!O:O,,0)</f>
        <v>0</v>
      </c>
      <c r="F25" s="95"/>
      <c r="G25" s="71">
        <f>_xlfn.XLOOKUP(F25,Data!H:H,Data!I:I,,0)</f>
        <v>0</v>
      </c>
      <c r="H25" s="95"/>
      <c r="I25" s="71">
        <f>_xlfn.XLOOKUP(H25,Data!H:H,Data!I:I,,0)</f>
        <v>0</v>
      </c>
      <c r="J25" s="21">
        <f>(G25+I25)*E25</f>
        <v>0</v>
      </c>
      <c r="O25" s="91"/>
      <c r="P25" s="91"/>
    </row>
    <row r="26" spans="1:16" ht="19.8" customHeight="1" x14ac:dyDescent="0.3">
      <c r="A26" s="92">
        <v>21</v>
      </c>
      <c r="B26" s="93"/>
      <c r="C26" s="94"/>
      <c r="D26" s="95"/>
      <c r="E26" s="71">
        <f>_xlfn.XLOOKUP(D26,Data!N:N,Data!O:O,,0)</f>
        <v>0</v>
      </c>
      <c r="F26" s="95"/>
      <c r="G26" s="71">
        <f>_xlfn.XLOOKUP(F26,Data!H:H,Data!I:I,,0)</f>
        <v>0</v>
      </c>
      <c r="H26" s="95"/>
      <c r="I26" s="71">
        <f>_xlfn.XLOOKUP(H26,Data!H:H,Data!I:I,,0)</f>
        <v>0</v>
      </c>
      <c r="J26" s="21">
        <f t="shared" ref="J26:J27" si="2">(G26+I26)*E26</f>
        <v>0</v>
      </c>
      <c r="O26" s="91"/>
      <c r="P26" s="91"/>
    </row>
    <row r="27" spans="1:16" ht="19.8" customHeight="1" x14ac:dyDescent="0.3">
      <c r="A27" s="92">
        <v>22</v>
      </c>
      <c r="B27" s="93"/>
      <c r="C27" s="94"/>
      <c r="D27" s="95"/>
      <c r="E27" s="71">
        <f>_xlfn.XLOOKUP(D27,Data!N:N,Data!O:O,,0)</f>
        <v>0</v>
      </c>
      <c r="F27" s="95"/>
      <c r="G27" s="71">
        <f>_xlfn.XLOOKUP(F27,Data!H:H,Data!I:I,,0)</f>
        <v>0</v>
      </c>
      <c r="H27" s="95"/>
      <c r="I27" s="71">
        <f>_xlfn.XLOOKUP(H27,Data!H:H,Data!I:I,,0)</f>
        <v>0</v>
      </c>
      <c r="J27" s="21">
        <f t="shared" si="2"/>
        <v>0</v>
      </c>
      <c r="O27" s="91"/>
      <c r="P27" s="91"/>
    </row>
    <row r="28" spans="1:16" ht="19.8" customHeight="1" x14ac:dyDescent="0.3">
      <c r="A28" s="92">
        <v>23</v>
      </c>
      <c r="B28" s="93"/>
      <c r="C28" s="94"/>
      <c r="D28" s="95"/>
      <c r="E28" s="71">
        <f>_xlfn.XLOOKUP(D28,Data!N:N,Data!O:O,,0)</f>
        <v>0</v>
      </c>
      <c r="F28" s="95"/>
      <c r="G28" s="71">
        <f>_xlfn.XLOOKUP(F28,Data!H:H,Data!I:I,,0)</f>
        <v>0</v>
      </c>
      <c r="H28" s="95"/>
      <c r="I28" s="71">
        <f>_xlfn.XLOOKUP(H28,Data!H:H,Data!I:I,,0)</f>
        <v>0</v>
      </c>
      <c r="J28" s="21">
        <f t="shared" ref="J28:J30" si="3">(G28+I28)*E28</f>
        <v>0</v>
      </c>
      <c r="O28" s="91"/>
      <c r="P28" s="91"/>
    </row>
    <row r="29" spans="1:16" ht="19.8" customHeight="1" x14ac:dyDescent="0.35">
      <c r="A29" s="92">
        <v>24</v>
      </c>
      <c r="B29" s="93"/>
      <c r="C29" s="96"/>
      <c r="D29" s="95"/>
      <c r="E29" s="71">
        <f>_xlfn.XLOOKUP(D29,Data!N:N,Data!O:O,,0)</f>
        <v>0</v>
      </c>
      <c r="F29" s="95"/>
      <c r="G29" s="71">
        <f>_xlfn.XLOOKUP(F29,Data!H:H,Data!I:I,,0)</f>
        <v>0</v>
      </c>
      <c r="H29" s="95"/>
      <c r="I29" s="71">
        <f>_xlfn.XLOOKUP(H29,Data!H:H,Data!I:I,,0)</f>
        <v>0</v>
      </c>
      <c r="J29" s="21">
        <f t="shared" si="3"/>
        <v>0</v>
      </c>
      <c r="O29" s="81"/>
      <c r="P29" s="81"/>
    </row>
    <row r="30" spans="1:16" ht="19.8" customHeight="1" x14ac:dyDescent="0.35">
      <c r="A30" s="97">
        <v>25</v>
      </c>
      <c r="B30" s="98"/>
      <c r="C30" s="99"/>
      <c r="D30" s="100"/>
      <c r="E30" s="72">
        <f>_xlfn.XLOOKUP(D30,Data!N:N,Data!O:O,,0)</f>
        <v>0</v>
      </c>
      <c r="F30" s="100"/>
      <c r="G30" s="72">
        <f>_xlfn.XLOOKUP(F30,Data!H:H,Data!I:I,,0)</f>
        <v>0</v>
      </c>
      <c r="H30" s="100"/>
      <c r="I30" s="72">
        <f>_xlfn.XLOOKUP(H30,Data!H:H,Data!I:I,,0)</f>
        <v>0</v>
      </c>
      <c r="J30" s="22">
        <f t="shared" si="3"/>
        <v>0</v>
      </c>
      <c r="O30" s="81"/>
      <c r="P30" s="81"/>
    </row>
    <row r="31" spans="1:16" ht="18" x14ac:dyDescent="0.35">
      <c r="E31" s="101"/>
      <c r="F31" s="101"/>
      <c r="I31" s="102"/>
    </row>
    <row r="32" spans="1:16" ht="18" x14ac:dyDescent="0.35">
      <c r="E32" s="101" t="s">
        <v>6</v>
      </c>
      <c r="H32" s="103" t="s">
        <v>7</v>
      </c>
      <c r="I32" s="104"/>
      <c r="J32" s="103" t="s">
        <v>8</v>
      </c>
    </row>
    <row r="33" spans="8:10" x14ac:dyDescent="0.3">
      <c r="H33" s="156"/>
      <c r="I33" s="157"/>
      <c r="J33" s="47">
        <f>_xlfn.XLOOKUP(H33,Data!Q:Q,Data!R:R,,0)</f>
        <v>0</v>
      </c>
    </row>
    <row r="34" spans="8:10" x14ac:dyDescent="0.3">
      <c r="H34" s="161"/>
      <c r="I34" s="162"/>
      <c r="J34" s="115">
        <f>_xlfn.XLOOKUP(H34,Data!Q:Q,Data!R:R,,0)</f>
        <v>0</v>
      </c>
    </row>
    <row r="35" spans="8:10" x14ac:dyDescent="0.3">
      <c r="H35" s="163"/>
      <c r="I35" s="164"/>
      <c r="J35" s="71">
        <f>_xlfn.XLOOKUP(H35,Data!Q:Q,Data!R:R,,0)</f>
        <v>0</v>
      </c>
    </row>
    <row r="36" spans="8:10" x14ac:dyDescent="0.3">
      <c r="H36" s="163"/>
      <c r="I36" s="164"/>
      <c r="J36" s="71">
        <f>_xlfn.XLOOKUP(H36,Data!Q:Q,Data!R:R,,0)</f>
        <v>0</v>
      </c>
    </row>
    <row r="37" spans="8:10" x14ac:dyDescent="0.3">
      <c r="H37" s="163"/>
      <c r="I37" s="164"/>
      <c r="J37" s="71">
        <f>_xlfn.XLOOKUP(H37,Data!Q:Q,Data!R:R,,0)</f>
        <v>0</v>
      </c>
    </row>
    <row r="38" spans="8:10" x14ac:dyDescent="0.3">
      <c r="H38" s="163"/>
      <c r="I38" s="164"/>
      <c r="J38" s="71">
        <f>_xlfn.XLOOKUP(H38,Data!Q:Q,Data!R:R,,0)</f>
        <v>0</v>
      </c>
    </row>
    <row r="39" spans="8:10" x14ac:dyDescent="0.3">
      <c r="H39" s="163"/>
      <c r="I39" s="164"/>
      <c r="J39" s="71">
        <f>_xlfn.XLOOKUP(H39,Data!Q:Q,Data!R:R,,0)</f>
        <v>0</v>
      </c>
    </row>
    <row r="40" spans="8:10" x14ac:dyDescent="0.3">
      <c r="H40" s="158"/>
      <c r="I40" s="159"/>
      <c r="J40" s="72">
        <f>_xlfn.XLOOKUP(H40,Data!Q:Q,Data!R:R,,0)</f>
        <v>0</v>
      </c>
    </row>
    <row r="42" spans="8:10" ht="21" x14ac:dyDescent="0.4">
      <c r="H42" s="160" t="s">
        <v>13</v>
      </c>
      <c r="I42" s="160"/>
      <c r="J42" s="28">
        <f>LARGE(J6:J28,1)+LARGE(J6:J28,2)+LARGE(J6:J28,3)+LARGE(J6:J28,4)+LARGE(J6:J28,5)+LARGE(J6:J28,6)+LARGE(J6:J28,7)+LARGE(J6:J28,8)+LARGE(J6:J28,9)+LARGE(J6:J28,10)+SUM(J33:J40)</f>
        <v>0</v>
      </c>
    </row>
  </sheetData>
  <mergeCells count="10">
    <mergeCell ref="H38:I38"/>
    <mergeCell ref="H39:I39"/>
    <mergeCell ref="H40:I40"/>
    <mergeCell ref="H42:I42"/>
    <mergeCell ref="E2:J2"/>
    <mergeCell ref="H33:I33"/>
    <mergeCell ref="H34:I34"/>
    <mergeCell ref="H35:I35"/>
    <mergeCell ref="H36:I36"/>
    <mergeCell ref="H37:I37"/>
  </mergeCells>
  <conditionalFormatting sqref="J6:J30">
    <cfRule type="top10" dxfId="2" priority="4" rank="10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ali näituse tüüp" xr:uid="{0115A6B8-9E2A-7C49-9085-8F84AFE01E67}">
          <x14:formula1>
            <xm:f>Data!$N$3:$N$9</xm:f>
          </x14:formula1>
          <xm:sqref>D6:D30</xm:sqref>
        </x14:dataValidation>
        <x14:dataValidation type="list" allowBlank="1" showInputMessage="1" showErrorMessage="1" xr:uid="{CD943309-3D4B-4D4C-895C-2D1C0AB96997}">
          <x14:formula1>
            <xm:f>Data!$H$3:$H$7</xm:f>
          </x14:formula1>
          <xm:sqref>F6:F30</xm:sqref>
        </x14:dataValidation>
        <x14:dataValidation type="list" allowBlank="1" showInputMessage="1" showErrorMessage="1" xr:uid="{AA052FD2-8683-5047-8EB8-58A0FD1C0A68}">
          <x14:formula1>
            <xm:f>Data!$H$8:$H$12</xm:f>
          </x14:formula1>
          <xm:sqref>H6:H30</xm:sqref>
        </x14:dataValidation>
        <x14:dataValidation type="list" allowBlank="1" showInputMessage="1" showErrorMessage="1" xr:uid="{36044346-ABB5-5443-9E04-02BCFA43E28C}">
          <x14:formula1>
            <xm:f>Data!$Q$33:$Q$47</xm:f>
          </x14:formula1>
          <xm:sqref>H33:I40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8940-19F8-0140-9EB5-19EEFAD70BDC}">
  <dimension ref="B2:X23"/>
  <sheetViews>
    <sheetView showZeros="0" zoomScale="120" zoomScaleNormal="120" workbookViewId="0">
      <selection activeCell="K10" sqref="K10"/>
    </sheetView>
  </sheetViews>
  <sheetFormatPr defaultColWidth="8.77734375" defaultRowHeight="15.6" x14ac:dyDescent="0.3"/>
  <cols>
    <col min="1" max="1" width="4.44140625" style="10" customWidth="1"/>
    <col min="2" max="2" width="6.109375" style="10" bestFit="1" customWidth="1"/>
    <col min="3" max="3" width="19" style="10" customWidth="1"/>
    <col min="4" max="4" width="38.33203125" style="10" customWidth="1"/>
    <col min="5" max="5" width="8.6640625" style="10" customWidth="1"/>
    <col min="6" max="6" width="15.109375" style="10" customWidth="1"/>
    <col min="7" max="7" width="15.44140625" style="10" customWidth="1"/>
    <col min="8" max="8" width="8.44140625" style="10" customWidth="1"/>
    <col min="9" max="9" width="10" style="10" customWidth="1"/>
    <col min="10" max="10" width="6.33203125" style="10" customWidth="1"/>
    <col min="11" max="11" width="9.109375" style="10" customWidth="1"/>
    <col min="12" max="12" width="7.109375" style="10" customWidth="1"/>
    <col min="13" max="13" width="7.6640625" style="10" customWidth="1"/>
    <col min="14" max="14" width="7.44140625" style="10" customWidth="1"/>
    <col min="15" max="15" width="14.77734375" style="10" customWidth="1"/>
    <col min="16" max="16" width="4.44140625" style="10" customWidth="1"/>
    <col min="17" max="18" width="8.77734375" style="10"/>
    <col min="19" max="19" width="20.77734375" style="10" customWidth="1"/>
    <col min="20" max="20" width="17" style="10" customWidth="1"/>
    <col min="21" max="16384" width="8.77734375" style="10"/>
  </cols>
  <sheetData>
    <row r="2" spans="2:24" s="8" customFormat="1" ht="22.8" customHeight="1" x14ac:dyDescent="0.4">
      <c r="C2" s="9" t="s">
        <v>150</v>
      </c>
      <c r="F2" s="9"/>
      <c r="G2" s="9" t="s">
        <v>11</v>
      </c>
    </row>
    <row r="3" spans="2:24" ht="37.799999999999997" customHeight="1" x14ac:dyDescent="0.55000000000000004">
      <c r="C3" s="168"/>
      <c r="D3" s="169"/>
      <c r="E3" s="8"/>
      <c r="F3" s="170" t="s">
        <v>152</v>
      </c>
      <c r="G3" s="171"/>
      <c r="H3" s="171"/>
      <c r="L3" s="8"/>
      <c r="M3" s="8"/>
      <c r="N3" s="8"/>
      <c r="O3" s="8"/>
      <c r="P3" s="8"/>
      <c r="Q3" s="8"/>
      <c r="R3" s="8"/>
      <c r="T3" s="11"/>
      <c r="U3" s="11"/>
      <c r="V3" s="12"/>
      <c r="W3" s="12"/>
      <c r="X3" s="12"/>
    </row>
    <row r="4" spans="2:24" ht="37.799999999999997" customHeight="1" x14ac:dyDescent="0.4">
      <c r="C4" s="168" t="s">
        <v>124</v>
      </c>
      <c r="D4" s="169"/>
      <c r="E4" s="8"/>
      <c r="L4" s="8"/>
      <c r="M4" s="8"/>
      <c r="N4" s="8"/>
      <c r="O4" s="8"/>
      <c r="P4" s="8"/>
      <c r="Q4" s="8"/>
      <c r="R4" s="8"/>
      <c r="T4" s="11"/>
      <c r="U4" s="11"/>
      <c r="V4" s="12"/>
      <c r="W4" s="12"/>
      <c r="X4" s="12"/>
    </row>
    <row r="5" spans="2:24" ht="21" customHeight="1" x14ac:dyDescent="0.4">
      <c r="L5" s="8"/>
      <c r="M5" s="8"/>
      <c r="N5" s="8"/>
      <c r="O5" s="8"/>
      <c r="P5" s="8"/>
      <c r="Q5" s="8"/>
      <c r="R5" s="8"/>
      <c r="T5" s="14"/>
      <c r="U5" s="14"/>
    </row>
    <row r="6" spans="2:24" s="15" customFormat="1" ht="33.450000000000003" customHeight="1" x14ac:dyDescent="0.3">
      <c r="B6" s="23" t="s">
        <v>4</v>
      </c>
      <c r="C6" s="23" t="s">
        <v>154</v>
      </c>
      <c r="D6" s="165" t="s">
        <v>153</v>
      </c>
      <c r="E6" s="166"/>
      <c r="F6" s="167"/>
      <c r="G6" s="23" t="s">
        <v>151</v>
      </c>
      <c r="L6" s="16"/>
      <c r="M6" s="16"/>
    </row>
    <row r="7" spans="2:24" s="13" customFormat="1" ht="19.8" customHeight="1" x14ac:dyDescent="0.3">
      <c r="B7" s="135">
        <v>1</v>
      </c>
      <c r="C7" s="136"/>
      <c r="D7" s="130"/>
      <c r="E7" s="137"/>
      <c r="F7" s="138"/>
      <c r="G7" s="139"/>
      <c r="L7" s="34"/>
      <c r="M7" s="34"/>
    </row>
    <row r="8" spans="2:24" s="13" customFormat="1" ht="19.8" customHeight="1" x14ac:dyDescent="0.3">
      <c r="B8" s="35">
        <v>2</v>
      </c>
      <c r="C8" s="133"/>
      <c r="D8" s="134"/>
      <c r="E8" s="127"/>
      <c r="F8" s="125"/>
      <c r="G8" s="21"/>
      <c r="L8" s="34"/>
      <c r="M8" s="34"/>
    </row>
    <row r="9" spans="2:24" s="13" customFormat="1" ht="19.8" customHeight="1" x14ac:dyDescent="0.3">
      <c r="B9" s="29">
        <v>3</v>
      </c>
      <c r="C9" s="132"/>
      <c r="D9" s="128"/>
      <c r="E9" s="127"/>
      <c r="F9" s="125"/>
      <c r="G9" s="21"/>
      <c r="L9" s="34"/>
      <c r="M9" s="34"/>
    </row>
    <row r="10" spans="2:24" s="13" customFormat="1" ht="19.8" customHeight="1" x14ac:dyDescent="0.3">
      <c r="B10" s="35">
        <v>4</v>
      </c>
      <c r="C10" s="133"/>
      <c r="D10" s="128"/>
      <c r="E10" s="127"/>
      <c r="F10" s="125"/>
      <c r="G10" s="48"/>
      <c r="L10" s="34"/>
      <c r="M10" s="34"/>
    </row>
    <row r="11" spans="2:24" s="13" customFormat="1" ht="19.8" customHeight="1" x14ac:dyDescent="0.3">
      <c r="B11" s="29">
        <v>5</v>
      </c>
      <c r="C11" s="132"/>
      <c r="D11" s="128"/>
      <c r="E11" s="127"/>
      <c r="F11" s="125"/>
      <c r="G11" s="21"/>
      <c r="L11" s="34"/>
      <c r="M11" s="34"/>
    </row>
    <row r="12" spans="2:24" s="13" customFormat="1" ht="19.8" customHeight="1" x14ac:dyDescent="0.3">
      <c r="B12" s="35">
        <v>6</v>
      </c>
      <c r="C12" s="133"/>
      <c r="D12" s="128"/>
      <c r="E12" s="127"/>
      <c r="F12" s="125"/>
      <c r="G12" s="21"/>
      <c r="L12" s="34"/>
      <c r="M12" s="34"/>
    </row>
    <row r="13" spans="2:24" s="13" customFormat="1" ht="19.8" customHeight="1" x14ac:dyDescent="0.3">
      <c r="B13" s="29">
        <v>7</v>
      </c>
      <c r="C13" s="132"/>
      <c r="D13" s="128"/>
      <c r="E13" s="127"/>
      <c r="F13" s="125"/>
      <c r="G13" s="48"/>
      <c r="L13" s="34"/>
      <c r="M13" s="34"/>
    </row>
    <row r="14" spans="2:24" s="13" customFormat="1" ht="19.8" customHeight="1" x14ac:dyDescent="0.3">
      <c r="B14" s="35">
        <v>8</v>
      </c>
      <c r="C14" s="133"/>
      <c r="D14" s="128"/>
      <c r="E14" s="127"/>
      <c r="F14" s="125"/>
      <c r="G14" s="48"/>
      <c r="L14" s="34"/>
      <c r="M14" s="34"/>
    </row>
    <row r="15" spans="2:24" s="13" customFormat="1" ht="19.8" customHeight="1" x14ac:dyDescent="0.3">
      <c r="B15" s="29">
        <v>9</v>
      </c>
      <c r="C15" s="132"/>
      <c r="D15" s="128"/>
      <c r="E15" s="127"/>
      <c r="F15" s="125"/>
      <c r="G15" s="48"/>
      <c r="L15" s="34"/>
      <c r="M15" s="34"/>
    </row>
    <row r="16" spans="2:24" s="13" customFormat="1" ht="19.8" customHeight="1" x14ac:dyDescent="0.3">
      <c r="B16" s="35">
        <v>10</v>
      </c>
      <c r="C16" s="133"/>
      <c r="D16" s="128"/>
      <c r="E16" s="127"/>
      <c r="F16" s="125"/>
      <c r="G16" s="48"/>
      <c r="L16" s="34"/>
      <c r="M16" s="34"/>
    </row>
    <row r="17" spans="2:21" s="13" customFormat="1" ht="19.8" customHeight="1" x14ac:dyDescent="0.3">
      <c r="B17" s="29">
        <v>11</v>
      </c>
      <c r="C17" s="132"/>
      <c r="D17" s="128"/>
      <c r="E17" s="127"/>
      <c r="F17" s="125"/>
      <c r="G17" s="48"/>
      <c r="L17" s="34"/>
      <c r="M17" s="34"/>
    </row>
    <row r="18" spans="2:21" s="13" customFormat="1" ht="19.8" customHeight="1" x14ac:dyDescent="0.3">
      <c r="B18" s="35">
        <v>12</v>
      </c>
      <c r="C18" s="133"/>
      <c r="D18" s="128"/>
      <c r="E18" s="127"/>
      <c r="F18" s="125"/>
      <c r="G18" s="21"/>
      <c r="L18" s="34"/>
      <c r="M18" s="34"/>
    </row>
    <row r="19" spans="2:21" s="13" customFormat="1" ht="19.8" customHeight="1" x14ac:dyDescent="0.3">
      <c r="B19" s="29">
        <v>13</v>
      </c>
      <c r="C19" s="132"/>
      <c r="D19" s="128"/>
      <c r="E19" s="127"/>
      <c r="F19" s="125"/>
      <c r="G19" s="21"/>
      <c r="L19" s="34"/>
      <c r="M19" s="34"/>
    </row>
    <row r="20" spans="2:21" s="13" customFormat="1" ht="19.8" customHeight="1" x14ac:dyDescent="0.3">
      <c r="B20" s="35">
        <v>14</v>
      </c>
      <c r="C20" s="133"/>
      <c r="D20" s="128"/>
      <c r="E20" s="127"/>
      <c r="F20" s="125"/>
      <c r="G20" s="21"/>
      <c r="L20" s="34"/>
      <c r="M20" s="34"/>
    </row>
    <row r="21" spans="2:21" s="13" customFormat="1" ht="19.8" customHeight="1" x14ac:dyDescent="0.3">
      <c r="B21" s="140">
        <v>15</v>
      </c>
      <c r="C21" s="141"/>
      <c r="D21" s="129"/>
      <c r="E21" s="131"/>
      <c r="F21" s="126"/>
      <c r="G21" s="142"/>
      <c r="L21" s="34"/>
      <c r="M21" s="34"/>
    </row>
    <row r="22" spans="2:21" ht="19.8" customHeight="1" x14ac:dyDescent="0.35">
      <c r="G22" s="17"/>
      <c r="H22" s="17"/>
      <c r="I22" s="17"/>
      <c r="L22" s="17"/>
      <c r="N22" s="18"/>
      <c r="T22" s="14"/>
      <c r="U22" s="14"/>
    </row>
    <row r="23" spans="2:21" ht="21" x14ac:dyDescent="0.4">
      <c r="F23" s="124" t="s">
        <v>13</v>
      </c>
      <c r="G23" s="28" t="e">
        <f>LARGE(G7:G21,1)+LARGE(G7:G21,2)+LARGE(G7:G21,3)+LARGE(G7:G21,4)+LARGE(G7:G21,5)</f>
        <v>#NUM!</v>
      </c>
    </row>
  </sheetData>
  <mergeCells count="4">
    <mergeCell ref="D6:F6"/>
    <mergeCell ref="C3:D3"/>
    <mergeCell ref="C4:D4"/>
    <mergeCell ref="F3:H3"/>
  </mergeCells>
  <phoneticPr fontId="24" type="noConversion"/>
  <conditionalFormatting sqref="G7:G21">
    <cfRule type="top10" dxfId="1" priority="5" rank="5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E938755-5CD5-E446-AC23-376E9146D563}">
          <x14:formula1>
            <xm:f>Data!$K$13:$K$17</xm:f>
          </x14:formula1>
          <xm:sqref>K22</xm:sqref>
        </x14:dataValidation>
        <x14:dataValidation type="list" allowBlank="1" showInputMessage="1" showErrorMessage="1" xr:uid="{6D429485-CEC5-464B-918D-E6C06BFE3F6D}">
          <x14:formula1>
            <xm:f>Data!$K$18:$K$22</xm:f>
          </x14:formula1>
          <xm:sqref>M22</xm:sqref>
        </x14:dataValidation>
        <x14:dataValidation type="list" allowBlank="1" showInputMessage="1" showErrorMessage="1" xr:uid="{CC8E4063-C54D-9846-B07A-AB64CB844470}">
          <x14:formula1>
            <xm:f>Data!$K$3:$K$12</xm:f>
          </x14:formula1>
          <xm:sqref>I22</xm:sqref>
        </x14:dataValidation>
        <x14:dataValidation type="list" allowBlank="1" showInputMessage="1" showErrorMessage="1" promptTitle="Vali näituse tüüp" xr:uid="{E8A3F8B3-4F36-384A-9CEA-E6A76C1FD756}">
          <x14:formula1>
            <xm:f>Data!$N$3:$N$8</xm:f>
          </x14:formula1>
          <xm:sqref>G22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E374-050B-384F-A5B9-F34D8BF990BC}">
  <dimension ref="B2:X23"/>
  <sheetViews>
    <sheetView showZeros="0" zoomScale="120" zoomScaleNormal="120" workbookViewId="0">
      <selection activeCell="K8" sqref="K8"/>
    </sheetView>
  </sheetViews>
  <sheetFormatPr defaultColWidth="8.77734375" defaultRowHeight="15.6" x14ac:dyDescent="0.3"/>
  <cols>
    <col min="1" max="1" width="4.44140625" style="10" customWidth="1"/>
    <col min="2" max="2" width="6.109375" style="10" bestFit="1" customWidth="1"/>
    <col min="3" max="3" width="16.109375" style="10" customWidth="1"/>
    <col min="4" max="4" width="38.33203125" style="10" customWidth="1"/>
    <col min="5" max="5" width="8.6640625" style="10" customWidth="1"/>
    <col min="6" max="6" width="15.109375" style="10" customWidth="1"/>
    <col min="7" max="7" width="15.44140625" style="10" customWidth="1"/>
    <col min="8" max="8" width="8.44140625" style="10" customWidth="1"/>
    <col min="9" max="9" width="10" style="10" customWidth="1"/>
    <col min="10" max="10" width="6.33203125" style="10" customWidth="1"/>
    <col min="11" max="11" width="9.109375" style="10" customWidth="1"/>
    <col min="12" max="12" width="7.109375" style="10" customWidth="1"/>
    <col min="13" max="13" width="7.6640625" style="10" customWidth="1"/>
    <col min="14" max="14" width="7.44140625" style="10" customWidth="1"/>
    <col min="15" max="15" width="14.77734375" style="10" customWidth="1"/>
    <col min="16" max="16" width="4.44140625" style="10" customWidth="1"/>
    <col min="17" max="18" width="8.77734375" style="10"/>
    <col min="19" max="19" width="20.77734375" style="10" customWidth="1"/>
    <col min="20" max="20" width="17" style="10" customWidth="1"/>
    <col min="21" max="16384" width="8.77734375" style="10"/>
  </cols>
  <sheetData>
    <row r="2" spans="2:24" s="8" customFormat="1" ht="22.8" customHeight="1" x14ac:dyDescent="0.4">
      <c r="C2" s="9" t="s">
        <v>10</v>
      </c>
      <c r="D2" s="9" t="s">
        <v>123</v>
      </c>
      <c r="F2" s="9"/>
      <c r="G2" s="9" t="s">
        <v>11</v>
      </c>
    </row>
    <row r="3" spans="2:24" ht="37.799999999999997" customHeight="1" x14ac:dyDescent="0.55000000000000004">
      <c r="C3" s="69"/>
      <c r="D3" s="6"/>
      <c r="E3" s="8"/>
      <c r="F3" s="172" t="s">
        <v>155</v>
      </c>
      <c r="G3" s="171"/>
      <c r="H3" s="171"/>
      <c r="L3" s="8"/>
      <c r="M3" s="8"/>
      <c r="N3" s="8"/>
      <c r="O3" s="8"/>
      <c r="P3" s="8"/>
      <c r="Q3" s="8"/>
      <c r="R3" s="8"/>
      <c r="T3" s="11"/>
      <c r="U3" s="11"/>
      <c r="V3" s="12"/>
      <c r="W3" s="12"/>
      <c r="X3" s="12"/>
    </row>
    <row r="4" spans="2:24" ht="37.799999999999997" customHeight="1" x14ac:dyDescent="0.4">
      <c r="D4" s="6" t="s">
        <v>124</v>
      </c>
      <c r="E4" s="8"/>
      <c r="L4" s="8"/>
      <c r="M4" s="8"/>
      <c r="N4" s="8"/>
      <c r="O4" s="8"/>
      <c r="P4" s="8"/>
      <c r="Q4" s="8"/>
      <c r="R4" s="8"/>
      <c r="T4" s="11"/>
      <c r="U4" s="11"/>
      <c r="V4" s="12"/>
      <c r="W4" s="12"/>
      <c r="X4" s="12"/>
    </row>
    <row r="5" spans="2:24" ht="21" customHeight="1" x14ac:dyDescent="0.4">
      <c r="L5" s="8"/>
      <c r="M5" s="8"/>
      <c r="N5" s="8"/>
      <c r="O5" s="8"/>
      <c r="P5" s="8"/>
      <c r="Q5" s="8"/>
      <c r="R5" s="8"/>
      <c r="T5" s="14"/>
      <c r="U5" s="14"/>
    </row>
    <row r="6" spans="2:24" s="15" customFormat="1" ht="33.450000000000003" customHeight="1" x14ac:dyDescent="0.3">
      <c r="B6" s="23" t="s">
        <v>4</v>
      </c>
      <c r="C6" s="23" t="s">
        <v>154</v>
      </c>
      <c r="D6" s="165" t="s">
        <v>153</v>
      </c>
      <c r="E6" s="166"/>
      <c r="F6" s="167"/>
      <c r="G6" s="23" t="s">
        <v>151</v>
      </c>
      <c r="L6" s="16"/>
      <c r="M6" s="16"/>
    </row>
    <row r="7" spans="2:24" s="13" customFormat="1" ht="19.8" customHeight="1" x14ac:dyDescent="0.3">
      <c r="B7" s="135">
        <v>1</v>
      </c>
      <c r="C7" s="136"/>
      <c r="D7" s="130"/>
      <c r="E7" s="137"/>
      <c r="F7" s="138"/>
      <c r="G7" s="139"/>
      <c r="L7" s="34"/>
      <c r="M7" s="34"/>
    </row>
    <row r="8" spans="2:24" s="13" customFormat="1" ht="19.8" customHeight="1" x14ac:dyDescent="0.3">
      <c r="B8" s="35">
        <v>2</v>
      </c>
      <c r="C8" s="133"/>
      <c r="D8" s="134"/>
      <c r="E8" s="127"/>
      <c r="F8" s="125"/>
      <c r="G8" s="21"/>
      <c r="L8" s="34"/>
      <c r="M8" s="34"/>
    </row>
    <row r="9" spans="2:24" s="13" customFormat="1" ht="19.8" customHeight="1" x14ac:dyDescent="0.3">
      <c r="B9" s="29">
        <v>3</v>
      </c>
      <c r="C9" s="132"/>
      <c r="D9" s="128"/>
      <c r="E9" s="127"/>
      <c r="F9" s="125"/>
      <c r="G9" s="21"/>
      <c r="L9" s="34"/>
      <c r="M9" s="34"/>
    </row>
    <row r="10" spans="2:24" s="13" customFormat="1" ht="19.8" customHeight="1" x14ac:dyDescent="0.3">
      <c r="B10" s="35">
        <v>4</v>
      </c>
      <c r="C10" s="133"/>
      <c r="D10" s="128"/>
      <c r="E10" s="127"/>
      <c r="F10" s="125"/>
      <c r="G10" s="48"/>
      <c r="L10" s="34"/>
      <c r="M10" s="34"/>
    </row>
    <row r="11" spans="2:24" s="13" customFormat="1" ht="19.8" customHeight="1" x14ac:dyDescent="0.3">
      <c r="B11" s="29">
        <v>5</v>
      </c>
      <c r="C11" s="132"/>
      <c r="D11" s="128"/>
      <c r="E11" s="127"/>
      <c r="F11" s="125"/>
      <c r="G11" s="21"/>
      <c r="L11" s="34"/>
      <c r="M11" s="34"/>
    </row>
    <row r="12" spans="2:24" s="13" customFormat="1" ht="19.8" customHeight="1" x14ac:dyDescent="0.3">
      <c r="B12" s="35">
        <v>6</v>
      </c>
      <c r="C12" s="133"/>
      <c r="D12" s="128"/>
      <c r="E12" s="127"/>
      <c r="F12" s="125"/>
      <c r="G12" s="21"/>
      <c r="L12" s="34"/>
      <c r="M12" s="34"/>
    </row>
    <row r="13" spans="2:24" s="13" customFormat="1" ht="19.8" customHeight="1" x14ac:dyDescent="0.3">
      <c r="B13" s="29">
        <v>7</v>
      </c>
      <c r="C13" s="132"/>
      <c r="D13" s="128"/>
      <c r="E13" s="127"/>
      <c r="F13" s="125"/>
      <c r="G13" s="48"/>
      <c r="L13" s="34"/>
      <c r="M13" s="34"/>
    </row>
    <row r="14" spans="2:24" s="13" customFormat="1" ht="19.8" customHeight="1" x14ac:dyDescent="0.3">
      <c r="B14" s="35">
        <v>8</v>
      </c>
      <c r="C14" s="133"/>
      <c r="D14" s="128"/>
      <c r="E14" s="127"/>
      <c r="F14" s="125"/>
      <c r="G14" s="48"/>
      <c r="L14" s="34"/>
      <c r="M14" s="34"/>
    </row>
    <row r="15" spans="2:24" s="13" customFormat="1" ht="19.8" customHeight="1" x14ac:dyDescent="0.3">
      <c r="B15" s="29">
        <v>9</v>
      </c>
      <c r="C15" s="132"/>
      <c r="D15" s="128"/>
      <c r="E15" s="127"/>
      <c r="F15" s="125"/>
      <c r="G15" s="48"/>
      <c r="L15" s="34"/>
      <c r="M15" s="34"/>
    </row>
    <row r="16" spans="2:24" s="13" customFormat="1" ht="19.8" customHeight="1" x14ac:dyDescent="0.3">
      <c r="B16" s="35">
        <v>10</v>
      </c>
      <c r="C16" s="133"/>
      <c r="D16" s="128"/>
      <c r="E16" s="127"/>
      <c r="F16" s="125"/>
      <c r="G16" s="48"/>
      <c r="L16" s="34"/>
      <c r="M16" s="34"/>
    </row>
    <row r="17" spans="2:21" s="13" customFormat="1" ht="19.8" customHeight="1" x14ac:dyDescent="0.3">
      <c r="B17" s="29">
        <v>11</v>
      </c>
      <c r="C17" s="132"/>
      <c r="D17" s="128"/>
      <c r="E17" s="127"/>
      <c r="F17" s="125"/>
      <c r="G17" s="48"/>
      <c r="L17" s="34"/>
      <c r="M17" s="34"/>
    </row>
    <row r="18" spans="2:21" s="13" customFormat="1" ht="19.8" customHeight="1" x14ac:dyDescent="0.3">
      <c r="B18" s="35">
        <v>12</v>
      </c>
      <c r="C18" s="133"/>
      <c r="D18" s="128"/>
      <c r="E18" s="127"/>
      <c r="F18" s="125"/>
      <c r="G18" s="21"/>
      <c r="L18" s="34"/>
      <c r="M18" s="34"/>
    </row>
    <row r="19" spans="2:21" s="13" customFormat="1" ht="19.8" customHeight="1" x14ac:dyDescent="0.3">
      <c r="B19" s="29">
        <v>13</v>
      </c>
      <c r="C19" s="132"/>
      <c r="D19" s="128"/>
      <c r="E19" s="127"/>
      <c r="F19" s="125"/>
      <c r="G19" s="21"/>
      <c r="L19" s="34"/>
      <c r="M19" s="34"/>
    </row>
    <row r="20" spans="2:21" s="13" customFormat="1" ht="19.8" customHeight="1" x14ac:dyDescent="0.3">
      <c r="B20" s="35">
        <v>14</v>
      </c>
      <c r="C20" s="133"/>
      <c r="D20" s="128"/>
      <c r="E20" s="127"/>
      <c r="F20" s="125"/>
      <c r="G20" s="21"/>
      <c r="L20" s="34"/>
      <c r="M20" s="34"/>
    </row>
    <row r="21" spans="2:21" s="13" customFormat="1" ht="19.8" customHeight="1" x14ac:dyDescent="0.3">
      <c r="B21" s="140">
        <v>15</v>
      </c>
      <c r="C21" s="141"/>
      <c r="D21" s="129"/>
      <c r="E21" s="131"/>
      <c r="F21" s="126"/>
      <c r="G21" s="142"/>
      <c r="L21" s="34"/>
      <c r="M21" s="34"/>
    </row>
    <row r="22" spans="2:21" ht="19.8" customHeight="1" x14ac:dyDescent="0.35">
      <c r="G22" s="17"/>
      <c r="H22" s="17"/>
      <c r="I22" s="17"/>
      <c r="L22" s="17"/>
      <c r="N22" s="18"/>
      <c r="T22" s="14"/>
      <c r="U22" s="14"/>
    </row>
    <row r="23" spans="2:21" ht="21" x14ac:dyDescent="0.4">
      <c r="F23" s="124" t="s">
        <v>13</v>
      </c>
      <c r="G23" s="28" t="e">
        <f>LARGE(G7:G21,1)+LARGE(G7:G21,2)+LARGE(G7:G21,3)+LARGE(G7:G21,4)+LARGE(G7:G21,5)</f>
        <v>#NUM!</v>
      </c>
    </row>
  </sheetData>
  <mergeCells count="2">
    <mergeCell ref="F3:H3"/>
    <mergeCell ref="D6:F6"/>
  </mergeCells>
  <conditionalFormatting sqref="G7:G21">
    <cfRule type="top10" dxfId="0" priority="1" rank="5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ali näituse tüüp" xr:uid="{647D5322-E95D-6F47-94ED-7D6021F6F495}">
          <x14:formula1>
            <xm:f>Data!$N$3:$N$8</xm:f>
          </x14:formula1>
          <xm:sqref>G22</xm:sqref>
        </x14:dataValidation>
        <x14:dataValidation type="list" allowBlank="1" showInputMessage="1" showErrorMessage="1" xr:uid="{AEA1502A-375F-4A40-B41D-968AADEE540B}">
          <x14:formula1>
            <xm:f>Data!$K$3:$K$12</xm:f>
          </x14:formula1>
          <xm:sqref>I22</xm:sqref>
        </x14:dataValidation>
        <x14:dataValidation type="list" allowBlank="1" showInputMessage="1" showErrorMessage="1" xr:uid="{B0E161A3-3422-CF44-A409-56F15ECF4CFD}">
          <x14:formula1>
            <xm:f>Data!$K$18:$K$22</xm:f>
          </x14:formula1>
          <xm:sqref>M22</xm:sqref>
        </x14:dataValidation>
        <x14:dataValidation type="list" allowBlank="1" showInputMessage="1" showErrorMessage="1" xr:uid="{0A2F037E-8914-B244-81B5-0779E6285D5B}">
          <x14:formula1>
            <xm:f>Data!$K$13:$K$17</xm:f>
          </x14:formula1>
          <xm:sqref>K22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2F59-3F1A-2847-BE80-42310A0163ED}">
  <dimension ref="B1:T53"/>
  <sheetViews>
    <sheetView topLeftCell="A10" workbookViewId="0">
      <selection activeCell="I27" sqref="I27"/>
    </sheetView>
  </sheetViews>
  <sheetFormatPr defaultColWidth="11.5546875" defaultRowHeight="18" x14ac:dyDescent="0.35"/>
  <cols>
    <col min="1" max="1" width="4.44140625" customWidth="1"/>
    <col min="2" max="2" width="15.44140625" style="52" customWidth="1"/>
    <col min="3" max="3" width="10.77734375" style="52"/>
    <col min="4" max="4" width="5.109375" customWidth="1"/>
    <col min="5" max="5" width="10.77734375" style="52"/>
    <col min="6" max="6" width="17" style="54" customWidth="1"/>
    <col min="7" max="7" width="4.44140625" style="1" customWidth="1"/>
    <col min="8" max="8" width="10.77734375" style="52"/>
    <col min="9" max="9" width="17" style="54" customWidth="1"/>
    <col min="10" max="10" width="5.77734375" style="1" customWidth="1"/>
    <col min="11" max="11" width="10.77734375" style="52"/>
    <col min="12" max="12" width="22.44140625" style="52" customWidth="1"/>
    <col min="13" max="13" width="5.109375" style="1" customWidth="1"/>
    <col min="14" max="14" width="15.6640625" style="54" customWidth="1"/>
    <col min="15" max="15" width="10.77734375" style="52"/>
    <col min="16" max="16" width="3.6640625" customWidth="1"/>
    <col min="17" max="17" width="15.6640625" style="54" customWidth="1"/>
    <col min="18" max="18" width="10.77734375" style="52"/>
    <col min="19" max="19" width="20.77734375" style="1" customWidth="1"/>
    <col min="20" max="20" width="8.77734375" style="1"/>
  </cols>
  <sheetData>
    <row r="1" spans="2:19" x14ac:dyDescent="0.35">
      <c r="K1" s="57"/>
      <c r="L1" s="57"/>
    </row>
    <row r="2" spans="2:19" s="58" customFormat="1" ht="48" customHeight="1" x14ac:dyDescent="0.3">
      <c r="B2" s="57" t="s">
        <v>34</v>
      </c>
      <c r="C2" s="57" t="s">
        <v>117</v>
      </c>
      <c r="E2" s="57" t="s">
        <v>34</v>
      </c>
      <c r="F2" s="57" t="s">
        <v>116</v>
      </c>
      <c r="H2" s="57" t="s">
        <v>34</v>
      </c>
      <c r="I2" s="57" t="s">
        <v>115</v>
      </c>
      <c r="K2" s="57" t="s">
        <v>34</v>
      </c>
      <c r="L2" s="57" t="s">
        <v>114</v>
      </c>
      <c r="N2" s="59" t="s">
        <v>20</v>
      </c>
      <c r="O2" s="59" t="s">
        <v>68</v>
      </c>
      <c r="Q2" s="59" t="s">
        <v>66</v>
      </c>
      <c r="R2" s="59" t="s">
        <v>9</v>
      </c>
    </row>
    <row r="3" spans="2:19" x14ac:dyDescent="0.35">
      <c r="B3" s="66" t="s">
        <v>76</v>
      </c>
      <c r="C3" s="67">
        <v>6</v>
      </c>
      <c r="E3" s="51" t="s">
        <v>17</v>
      </c>
      <c r="F3" s="62">
        <v>6</v>
      </c>
      <c r="H3" s="51" t="s">
        <v>31</v>
      </c>
      <c r="I3" s="62">
        <v>6</v>
      </c>
      <c r="K3" s="51" t="s">
        <v>18</v>
      </c>
      <c r="L3" s="62">
        <v>6</v>
      </c>
      <c r="N3" s="54" t="s">
        <v>12</v>
      </c>
      <c r="O3" s="63">
        <v>1</v>
      </c>
      <c r="Q3" s="54" t="s">
        <v>60</v>
      </c>
      <c r="R3" s="62">
        <v>2</v>
      </c>
      <c r="S3" s="1" t="s">
        <v>85</v>
      </c>
    </row>
    <row r="4" spans="2:19" x14ac:dyDescent="0.35">
      <c r="B4" s="66" t="s">
        <v>75</v>
      </c>
      <c r="C4" s="67">
        <v>5</v>
      </c>
      <c r="E4" s="51" t="s">
        <v>19</v>
      </c>
      <c r="F4" s="62">
        <v>5</v>
      </c>
      <c r="H4" s="51" t="s">
        <v>30</v>
      </c>
      <c r="I4" s="62">
        <v>5</v>
      </c>
      <c r="K4" s="51" t="s">
        <v>21</v>
      </c>
      <c r="L4" s="62">
        <v>5</v>
      </c>
      <c r="N4" s="56" t="s">
        <v>1</v>
      </c>
      <c r="O4" s="64">
        <v>1.5</v>
      </c>
      <c r="Q4" s="54" t="s">
        <v>156</v>
      </c>
      <c r="R4" s="62">
        <v>2</v>
      </c>
      <c r="S4" s="1" t="s">
        <v>85</v>
      </c>
    </row>
    <row r="5" spans="2:19" x14ac:dyDescent="0.35">
      <c r="B5" s="51" t="s">
        <v>32</v>
      </c>
      <c r="C5" s="62">
        <v>6</v>
      </c>
      <c r="E5" s="51">
        <v>2</v>
      </c>
      <c r="F5" s="62">
        <v>4</v>
      </c>
      <c r="H5" s="51">
        <v>2</v>
      </c>
      <c r="I5" s="62">
        <v>4</v>
      </c>
      <c r="K5" s="51" t="s">
        <v>15</v>
      </c>
      <c r="L5" s="62">
        <v>4</v>
      </c>
      <c r="N5" s="54" t="s">
        <v>0</v>
      </c>
      <c r="O5" s="63">
        <v>2</v>
      </c>
      <c r="Q5" s="54" t="s">
        <v>157</v>
      </c>
      <c r="R5" s="62">
        <v>2</v>
      </c>
      <c r="S5" s="1" t="s">
        <v>85</v>
      </c>
    </row>
    <row r="6" spans="2:19" x14ac:dyDescent="0.35">
      <c r="B6" s="51" t="s">
        <v>33</v>
      </c>
      <c r="C6" s="62">
        <v>5</v>
      </c>
      <c r="E6" s="51">
        <v>3</v>
      </c>
      <c r="F6" s="62">
        <v>3</v>
      </c>
      <c r="H6" s="51">
        <v>3</v>
      </c>
      <c r="I6" s="62">
        <v>3</v>
      </c>
      <c r="K6" s="51" t="s">
        <v>14</v>
      </c>
      <c r="L6" s="62">
        <v>3</v>
      </c>
      <c r="N6" s="54" t="s">
        <v>22</v>
      </c>
      <c r="O6" s="63">
        <v>3</v>
      </c>
      <c r="Q6" s="54" t="s">
        <v>63</v>
      </c>
      <c r="R6" s="63">
        <v>2</v>
      </c>
      <c r="S6" s="1" t="s">
        <v>85</v>
      </c>
    </row>
    <row r="7" spans="2:19" x14ac:dyDescent="0.35">
      <c r="B7" s="51">
        <v>2</v>
      </c>
      <c r="C7" s="62">
        <v>4</v>
      </c>
      <c r="E7" s="51">
        <v>4</v>
      </c>
      <c r="F7" s="62">
        <v>2</v>
      </c>
      <c r="H7" s="51">
        <v>4</v>
      </c>
      <c r="I7" s="62">
        <v>2</v>
      </c>
      <c r="K7" s="51" t="s">
        <v>16</v>
      </c>
      <c r="L7" s="62">
        <v>2</v>
      </c>
      <c r="N7" s="54" t="s">
        <v>23</v>
      </c>
      <c r="O7" s="63">
        <v>4</v>
      </c>
      <c r="Q7" s="54" t="s">
        <v>87</v>
      </c>
      <c r="R7" s="63">
        <v>2</v>
      </c>
      <c r="S7" s="1" t="s">
        <v>85</v>
      </c>
    </row>
    <row r="8" spans="2:19" x14ac:dyDescent="0.35">
      <c r="B8" s="51">
        <v>3</v>
      </c>
      <c r="C8" s="62">
        <v>3</v>
      </c>
      <c r="E8" s="51" t="s">
        <v>45</v>
      </c>
      <c r="F8" s="62">
        <v>10</v>
      </c>
      <c r="H8" s="51" t="s">
        <v>50</v>
      </c>
      <c r="I8" s="62">
        <v>10</v>
      </c>
      <c r="K8" s="51" t="s">
        <v>25</v>
      </c>
      <c r="L8" s="62">
        <v>1</v>
      </c>
      <c r="N8" s="54" t="s">
        <v>24</v>
      </c>
      <c r="O8" s="63">
        <v>4</v>
      </c>
      <c r="Q8" s="54" t="s">
        <v>88</v>
      </c>
      <c r="R8" s="63">
        <v>2</v>
      </c>
      <c r="S8" s="1" t="s">
        <v>85</v>
      </c>
    </row>
    <row r="9" spans="2:19" x14ac:dyDescent="0.35">
      <c r="B9" s="51">
        <v>4</v>
      </c>
      <c r="C9" s="62">
        <v>2</v>
      </c>
      <c r="E9" s="51" t="s">
        <v>46</v>
      </c>
      <c r="F9" s="62">
        <v>9</v>
      </c>
      <c r="H9" s="51" t="s">
        <v>51</v>
      </c>
      <c r="I9" s="62">
        <v>9</v>
      </c>
      <c r="K9" s="51" t="s">
        <v>26</v>
      </c>
      <c r="L9" s="62">
        <v>4</v>
      </c>
      <c r="N9" s="54" t="s">
        <v>83</v>
      </c>
      <c r="O9" s="63">
        <v>2</v>
      </c>
      <c r="Q9" s="54" t="s">
        <v>89</v>
      </c>
      <c r="R9" s="63">
        <v>2</v>
      </c>
      <c r="S9" s="1" t="s">
        <v>85</v>
      </c>
    </row>
    <row r="10" spans="2:19" x14ac:dyDescent="0.35">
      <c r="B10" s="51" t="s">
        <v>77</v>
      </c>
      <c r="C10" s="62">
        <v>10</v>
      </c>
      <c r="E10" s="51" t="s">
        <v>47</v>
      </c>
      <c r="F10" s="62">
        <v>8</v>
      </c>
      <c r="H10" s="51" t="s">
        <v>52</v>
      </c>
      <c r="I10" s="62">
        <v>8</v>
      </c>
      <c r="K10" s="51" t="s">
        <v>27</v>
      </c>
      <c r="L10" s="62">
        <v>3</v>
      </c>
      <c r="O10" s="65"/>
      <c r="Q10" s="54" t="s">
        <v>90</v>
      </c>
      <c r="R10" s="63">
        <v>2</v>
      </c>
      <c r="S10" s="1" t="s">
        <v>85</v>
      </c>
    </row>
    <row r="11" spans="2:19" x14ac:dyDescent="0.35">
      <c r="B11" s="51" t="s">
        <v>78</v>
      </c>
      <c r="C11" s="62">
        <v>9</v>
      </c>
      <c r="E11" s="51" t="s">
        <v>48</v>
      </c>
      <c r="F11" s="62">
        <v>7</v>
      </c>
      <c r="H11" s="51" t="s">
        <v>53</v>
      </c>
      <c r="I11" s="62">
        <v>7</v>
      </c>
      <c r="K11" s="51" t="s">
        <v>28</v>
      </c>
      <c r="L11" s="62">
        <v>2</v>
      </c>
      <c r="O11" s="65"/>
      <c r="Q11" s="54" t="s">
        <v>91</v>
      </c>
      <c r="R11" s="63">
        <v>2</v>
      </c>
      <c r="S11" s="1" t="s">
        <v>85</v>
      </c>
    </row>
    <row r="12" spans="2:19" x14ac:dyDescent="0.35">
      <c r="B12" s="51" t="s">
        <v>79</v>
      </c>
      <c r="C12" s="62">
        <v>8</v>
      </c>
      <c r="E12" s="51" t="s">
        <v>49</v>
      </c>
      <c r="F12" s="62">
        <v>6</v>
      </c>
      <c r="H12" s="51" t="s">
        <v>54</v>
      </c>
      <c r="I12" s="62">
        <v>6</v>
      </c>
      <c r="K12" s="51" t="s">
        <v>29</v>
      </c>
      <c r="L12" s="62">
        <v>1</v>
      </c>
      <c r="O12" s="65"/>
      <c r="Q12" s="54" t="s">
        <v>105</v>
      </c>
      <c r="R12" s="63">
        <v>2</v>
      </c>
      <c r="S12" s="1" t="s">
        <v>85</v>
      </c>
    </row>
    <row r="13" spans="2:19" x14ac:dyDescent="0.35">
      <c r="B13" s="51" t="s">
        <v>80</v>
      </c>
      <c r="C13" s="62">
        <v>7</v>
      </c>
      <c r="F13" s="63"/>
      <c r="I13" s="63"/>
      <c r="K13" s="51" t="s">
        <v>35</v>
      </c>
      <c r="L13" s="62">
        <v>6</v>
      </c>
      <c r="O13" s="65"/>
      <c r="Q13" s="54" t="s">
        <v>98</v>
      </c>
      <c r="R13" s="63">
        <v>2</v>
      </c>
      <c r="S13" s="1" t="s">
        <v>85</v>
      </c>
    </row>
    <row r="14" spans="2:19" x14ac:dyDescent="0.35">
      <c r="B14" s="51" t="s">
        <v>81</v>
      </c>
      <c r="C14" s="62">
        <v>6</v>
      </c>
      <c r="F14" s="63"/>
      <c r="I14" s="63"/>
      <c r="K14" s="51" t="s">
        <v>36</v>
      </c>
      <c r="L14" s="62">
        <v>5</v>
      </c>
      <c r="O14" s="65"/>
      <c r="Q14" s="54" t="s">
        <v>108</v>
      </c>
      <c r="R14" s="63">
        <v>3</v>
      </c>
      <c r="S14" s="1" t="s">
        <v>85</v>
      </c>
    </row>
    <row r="15" spans="2:19" x14ac:dyDescent="0.35">
      <c r="B15" s="51" t="s">
        <v>55</v>
      </c>
      <c r="C15" s="62">
        <v>10</v>
      </c>
      <c r="F15" s="63"/>
      <c r="I15" s="63"/>
      <c r="K15" s="51" t="s">
        <v>37</v>
      </c>
      <c r="L15" s="62">
        <v>4</v>
      </c>
      <c r="O15" s="65"/>
      <c r="Q15" s="70" t="s">
        <v>121</v>
      </c>
      <c r="R15" s="63">
        <v>5</v>
      </c>
      <c r="S15" s="1" t="s">
        <v>85</v>
      </c>
    </row>
    <row r="16" spans="2:19" x14ac:dyDescent="0.35">
      <c r="B16" s="51" t="s">
        <v>56</v>
      </c>
      <c r="C16" s="62">
        <v>9</v>
      </c>
      <c r="F16" s="63"/>
      <c r="I16" s="63"/>
      <c r="K16" s="51" t="s">
        <v>38</v>
      </c>
      <c r="L16" s="62">
        <v>3</v>
      </c>
      <c r="O16" s="65"/>
      <c r="Q16" s="70" t="s">
        <v>122</v>
      </c>
      <c r="R16" s="63">
        <v>5</v>
      </c>
      <c r="S16" s="1" t="s">
        <v>85</v>
      </c>
    </row>
    <row r="17" spans="2:19" x14ac:dyDescent="0.35">
      <c r="B17" s="51" t="s">
        <v>57</v>
      </c>
      <c r="C17" s="62">
        <v>8</v>
      </c>
      <c r="F17" s="63"/>
      <c r="I17" s="63"/>
      <c r="K17" s="51" t="s">
        <v>39</v>
      </c>
      <c r="L17" s="62">
        <v>2</v>
      </c>
      <c r="O17" s="65"/>
      <c r="Q17" s="54" t="s">
        <v>130</v>
      </c>
      <c r="R17" s="63">
        <v>2</v>
      </c>
      <c r="S17" s="1" t="s">
        <v>85</v>
      </c>
    </row>
    <row r="18" spans="2:19" x14ac:dyDescent="0.35">
      <c r="B18" s="51" t="s">
        <v>58</v>
      </c>
      <c r="C18" s="62">
        <v>7</v>
      </c>
      <c r="F18" s="63"/>
      <c r="I18" s="63"/>
      <c r="K18" s="51" t="s">
        <v>40</v>
      </c>
      <c r="L18" s="62">
        <v>10</v>
      </c>
      <c r="O18" s="65"/>
      <c r="Q18" s="56" t="s">
        <v>61</v>
      </c>
      <c r="R18" s="67">
        <v>2</v>
      </c>
      <c r="S18" s="1" t="s">
        <v>84</v>
      </c>
    </row>
    <row r="19" spans="2:19" x14ac:dyDescent="0.35">
      <c r="B19" s="51" t="s">
        <v>59</v>
      </c>
      <c r="C19" s="62">
        <v>6</v>
      </c>
      <c r="F19" s="62"/>
      <c r="G19" s="2"/>
      <c r="H19" s="55"/>
      <c r="I19" s="62"/>
      <c r="K19" s="51" t="s">
        <v>41</v>
      </c>
      <c r="L19" s="62">
        <v>9</v>
      </c>
      <c r="O19" s="65"/>
      <c r="Q19" s="56" t="s">
        <v>158</v>
      </c>
      <c r="R19" s="67">
        <v>2</v>
      </c>
      <c r="S19" s="1" t="s">
        <v>84</v>
      </c>
    </row>
    <row r="20" spans="2:19" x14ac:dyDescent="0.35">
      <c r="B20" s="55"/>
      <c r="C20" s="55"/>
      <c r="F20" s="62"/>
      <c r="G20" s="2"/>
      <c r="H20" s="55"/>
      <c r="I20" s="62"/>
      <c r="K20" s="51" t="s">
        <v>42</v>
      </c>
      <c r="L20" s="62">
        <v>8</v>
      </c>
      <c r="O20" s="65"/>
      <c r="Q20" s="56" t="s">
        <v>159</v>
      </c>
      <c r="R20" s="67">
        <v>2</v>
      </c>
      <c r="S20" s="1" t="s">
        <v>84</v>
      </c>
    </row>
    <row r="21" spans="2:19" x14ac:dyDescent="0.35">
      <c r="B21" s="53"/>
      <c r="F21" s="62"/>
      <c r="G21" s="2"/>
      <c r="H21" s="55"/>
      <c r="I21" s="51"/>
      <c r="K21" s="51" t="s">
        <v>43</v>
      </c>
      <c r="L21" s="62">
        <v>7</v>
      </c>
      <c r="O21" s="65"/>
      <c r="Q21" s="54" t="s">
        <v>64</v>
      </c>
      <c r="R21" s="63">
        <v>2</v>
      </c>
      <c r="S21" s="1" t="s">
        <v>84</v>
      </c>
    </row>
    <row r="22" spans="2:19" x14ac:dyDescent="0.35">
      <c r="F22" s="51"/>
      <c r="G22" s="2"/>
      <c r="H22" s="55"/>
      <c r="I22" s="51"/>
      <c r="K22" s="51" t="s">
        <v>44</v>
      </c>
      <c r="L22" s="62">
        <v>6</v>
      </c>
      <c r="O22" s="65"/>
      <c r="Q22" s="54" t="s">
        <v>93</v>
      </c>
      <c r="R22" s="63">
        <v>2</v>
      </c>
      <c r="S22" s="1" t="s">
        <v>84</v>
      </c>
    </row>
    <row r="23" spans="2:19" x14ac:dyDescent="0.35">
      <c r="F23" s="51"/>
      <c r="G23" s="2"/>
      <c r="H23" s="55"/>
      <c r="I23" s="51"/>
      <c r="O23" s="65"/>
      <c r="Q23" s="54" t="s">
        <v>92</v>
      </c>
      <c r="R23" s="63">
        <v>2</v>
      </c>
      <c r="S23" s="1" t="s">
        <v>84</v>
      </c>
    </row>
    <row r="24" spans="2:19" x14ac:dyDescent="0.35">
      <c r="D24" s="60"/>
      <c r="F24" s="51"/>
      <c r="G24" s="2"/>
      <c r="H24" s="55"/>
      <c r="I24" s="51"/>
      <c r="O24" s="65"/>
      <c r="Q24" s="54" t="s">
        <v>94</v>
      </c>
      <c r="R24" s="63">
        <v>2</v>
      </c>
      <c r="S24" s="1" t="s">
        <v>84</v>
      </c>
    </row>
    <row r="25" spans="2:19" x14ac:dyDescent="0.35">
      <c r="D25" s="60"/>
      <c r="F25" s="51"/>
      <c r="G25" s="2"/>
      <c r="I25" s="51"/>
      <c r="J25" s="3" t="s">
        <v>111</v>
      </c>
      <c r="O25" s="65"/>
      <c r="Q25" s="54" t="s">
        <v>95</v>
      </c>
      <c r="R25" s="63">
        <v>2</v>
      </c>
      <c r="S25" s="1" t="s">
        <v>84</v>
      </c>
    </row>
    <row r="26" spans="2:19" x14ac:dyDescent="0.35">
      <c r="D26" s="60"/>
      <c r="F26" s="51"/>
      <c r="G26" s="2"/>
      <c r="H26" s="55"/>
      <c r="I26" s="51"/>
      <c r="J26" s="3" t="s">
        <v>112</v>
      </c>
      <c r="M26" s="2"/>
      <c r="Q26" s="54" t="s">
        <v>96</v>
      </c>
      <c r="R26" s="63">
        <v>2</v>
      </c>
      <c r="S26" s="1" t="s">
        <v>84</v>
      </c>
    </row>
    <row r="27" spans="2:19" x14ac:dyDescent="0.35">
      <c r="D27" s="60"/>
      <c r="F27" s="51"/>
      <c r="G27" s="2"/>
      <c r="H27" s="55"/>
      <c r="I27" s="51"/>
      <c r="J27" s="3" t="s">
        <v>113</v>
      </c>
      <c r="K27" s="55"/>
      <c r="L27" s="55"/>
      <c r="M27" s="2"/>
      <c r="N27" s="51"/>
      <c r="O27" s="55"/>
      <c r="P27" s="4"/>
      <c r="Q27" s="54" t="s">
        <v>106</v>
      </c>
      <c r="R27" s="63">
        <v>2</v>
      </c>
      <c r="S27" s="1" t="s">
        <v>84</v>
      </c>
    </row>
    <row r="28" spans="2:19" x14ac:dyDescent="0.35">
      <c r="F28" s="51"/>
      <c r="G28" s="2"/>
      <c r="H28" s="55"/>
      <c r="I28" s="51"/>
      <c r="J28" s="2"/>
      <c r="K28" s="55"/>
      <c r="L28" s="55"/>
      <c r="M28" s="2"/>
      <c r="N28" s="51"/>
      <c r="O28" s="55"/>
      <c r="P28" s="4"/>
      <c r="Q28" s="54" t="s">
        <v>97</v>
      </c>
      <c r="R28" s="63">
        <v>2</v>
      </c>
      <c r="S28" s="1" t="s">
        <v>84</v>
      </c>
    </row>
    <row r="29" spans="2:19" x14ac:dyDescent="0.35">
      <c r="F29" s="51"/>
      <c r="G29" s="2"/>
      <c r="H29" s="55"/>
      <c r="I29" s="51"/>
      <c r="J29" s="2"/>
      <c r="K29" s="55"/>
      <c r="L29" s="55"/>
      <c r="M29" s="2"/>
      <c r="N29" s="51"/>
      <c r="O29" s="55"/>
      <c r="P29" s="4"/>
      <c r="Q29" s="54" t="s">
        <v>109</v>
      </c>
      <c r="R29" s="63">
        <v>3</v>
      </c>
      <c r="S29" s="1" t="s">
        <v>84</v>
      </c>
    </row>
    <row r="30" spans="2:19" x14ac:dyDescent="0.35">
      <c r="F30" s="51"/>
      <c r="G30" s="2"/>
      <c r="H30" s="55"/>
      <c r="I30" s="51"/>
      <c r="J30" s="2"/>
      <c r="K30" s="55"/>
      <c r="L30" s="55"/>
      <c r="M30" s="2"/>
      <c r="N30" s="51"/>
      <c r="O30" s="55"/>
      <c r="P30" s="4"/>
      <c r="Q30" s="51" t="s">
        <v>119</v>
      </c>
      <c r="R30" s="63">
        <v>5</v>
      </c>
      <c r="S30" s="1" t="s">
        <v>84</v>
      </c>
    </row>
    <row r="31" spans="2:19" x14ac:dyDescent="0.35">
      <c r="F31" s="51"/>
      <c r="G31" s="2"/>
      <c r="H31" s="55"/>
      <c r="I31" s="51"/>
      <c r="J31" s="2"/>
      <c r="K31" s="55"/>
      <c r="L31" s="55"/>
      <c r="M31" s="2"/>
      <c r="N31" s="51"/>
      <c r="O31" s="55"/>
      <c r="P31" s="4"/>
      <c r="Q31" s="51" t="s">
        <v>23</v>
      </c>
      <c r="R31" s="63">
        <v>5</v>
      </c>
      <c r="S31" s="1" t="s">
        <v>84</v>
      </c>
    </row>
    <row r="32" spans="2:19" x14ac:dyDescent="0.35">
      <c r="F32" s="51"/>
      <c r="G32" s="2"/>
      <c r="H32" s="55"/>
      <c r="I32" s="51"/>
      <c r="J32" s="2"/>
      <c r="K32" s="55"/>
      <c r="L32" s="55"/>
      <c r="M32" s="2"/>
      <c r="N32" s="51"/>
      <c r="O32" s="55"/>
      <c r="P32" s="4"/>
      <c r="Q32" s="54" t="s">
        <v>131</v>
      </c>
      <c r="R32" s="63">
        <v>2</v>
      </c>
      <c r="S32" s="1" t="s">
        <v>84</v>
      </c>
    </row>
    <row r="33" spans="10:19" x14ac:dyDescent="0.35">
      <c r="J33" s="2"/>
      <c r="K33" s="55"/>
      <c r="L33" s="55"/>
      <c r="M33" s="2"/>
      <c r="N33" s="51"/>
      <c r="O33" s="55"/>
      <c r="P33" s="4"/>
      <c r="Q33" s="54" t="s">
        <v>62</v>
      </c>
      <c r="R33" s="62">
        <v>2</v>
      </c>
      <c r="S33" s="1" t="s">
        <v>86</v>
      </c>
    </row>
    <row r="34" spans="10:19" x14ac:dyDescent="0.35">
      <c r="J34" s="2"/>
      <c r="K34" s="55"/>
      <c r="L34" s="55"/>
      <c r="M34" s="2"/>
      <c r="N34" s="51"/>
      <c r="O34" s="55"/>
      <c r="P34" s="4"/>
      <c r="Q34" s="54" t="s">
        <v>160</v>
      </c>
      <c r="R34" s="62">
        <v>2</v>
      </c>
      <c r="S34" s="1" t="s">
        <v>86</v>
      </c>
    </row>
    <row r="35" spans="10:19" x14ac:dyDescent="0.35">
      <c r="J35" s="2"/>
      <c r="K35" s="55"/>
      <c r="L35" s="55"/>
      <c r="M35" s="2"/>
      <c r="N35" s="51"/>
      <c r="O35" s="55"/>
      <c r="P35" s="4"/>
      <c r="Q35" s="54" t="s">
        <v>161</v>
      </c>
      <c r="R35" s="62">
        <v>2</v>
      </c>
      <c r="S35" s="1" t="s">
        <v>86</v>
      </c>
    </row>
    <row r="36" spans="10:19" x14ac:dyDescent="0.35">
      <c r="J36" s="2"/>
      <c r="K36" s="55"/>
      <c r="L36" s="55"/>
      <c r="M36" s="2"/>
      <c r="N36" s="51"/>
      <c r="O36" s="55"/>
      <c r="P36" s="4"/>
      <c r="Q36" s="54" t="s">
        <v>65</v>
      </c>
      <c r="R36" s="63">
        <v>2</v>
      </c>
      <c r="S36" s="1" t="s">
        <v>86</v>
      </c>
    </row>
    <row r="37" spans="10:19" x14ac:dyDescent="0.35">
      <c r="J37" s="2"/>
      <c r="K37" s="55"/>
      <c r="L37" s="55"/>
      <c r="M37" s="2"/>
      <c r="N37" s="51"/>
      <c r="O37" s="55"/>
      <c r="P37" s="4"/>
      <c r="Q37" s="54" t="s">
        <v>99</v>
      </c>
      <c r="R37" s="63">
        <v>2</v>
      </c>
      <c r="S37" s="1" t="s">
        <v>86</v>
      </c>
    </row>
    <row r="38" spans="10:19" x14ac:dyDescent="0.35">
      <c r="J38" s="2"/>
      <c r="K38" s="55"/>
      <c r="L38" s="55"/>
      <c r="M38" s="2"/>
      <c r="N38" s="51"/>
      <c r="O38" s="55"/>
      <c r="P38" s="4"/>
      <c r="Q38" s="54" t="s">
        <v>100</v>
      </c>
      <c r="R38" s="63">
        <v>2</v>
      </c>
      <c r="S38" s="1" t="s">
        <v>86</v>
      </c>
    </row>
    <row r="39" spans="10:19" x14ac:dyDescent="0.35">
      <c r="J39" s="2"/>
      <c r="K39" s="55"/>
      <c r="L39" s="55"/>
      <c r="M39" s="2"/>
      <c r="N39" s="51"/>
      <c r="O39" s="55"/>
      <c r="P39" s="4"/>
      <c r="Q39" s="54" t="s">
        <v>101</v>
      </c>
      <c r="R39" s="63">
        <v>2</v>
      </c>
      <c r="S39" s="1" t="s">
        <v>86</v>
      </c>
    </row>
    <row r="40" spans="10:19" x14ac:dyDescent="0.35">
      <c r="J40" s="2"/>
      <c r="K40" s="55"/>
      <c r="L40" s="55"/>
      <c r="N40" s="51"/>
      <c r="O40" s="55"/>
      <c r="P40" s="4"/>
      <c r="Q40" s="54" t="s">
        <v>102</v>
      </c>
      <c r="R40" s="63">
        <v>2</v>
      </c>
      <c r="S40" s="1" t="s">
        <v>86</v>
      </c>
    </row>
    <row r="41" spans="10:19" x14ac:dyDescent="0.35">
      <c r="Q41" s="54" t="s">
        <v>103</v>
      </c>
      <c r="R41" s="63">
        <v>2</v>
      </c>
      <c r="S41" s="1" t="s">
        <v>86</v>
      </c>
    </row>
    <row r="42" spans="10:19" x14ac:dyDescent="0.35">
      <c r="Q42" s="54" t="s">
        <v>107</v>
      </c>
      <c r="R42" s="63">
        <v>2</v>
      </c>
      <c r="S42" s="1" t="s">
        <v>86</v>
      </c>
    </row>
    <row r="43" spans="10:19" x14ac:dyDescent="0.35">
      <c r="Q43" s="54" t="s">
        <v>104</v>
      </c>
      <c r="R43" s="63">
        <v>2</v>
      </c>
      <c r="S43" s="1" t="s">
        <v>86</v>
      </c>
    </row>
    <row r="44" spans="10:19" x14ac:dyDescent="0.35">
      <c r="Q44" s="51" t="s">
        <v>110</v>
      </c>
      <c r="R44" s="63">
        <v>3</v>
      </c>
      <c r="S44" s="1" t="s">
        <v>86</v>
      </c>
    </row>
    <row r="45" spans="10:19" x14ac:dyDescent="0.35">
      <c r="Q45" s="51" t="s">
        <v>118</v>
      </c>
      <c r="R45" s="63">
        <v>5</v>
      </c>
      <c r="S45" s="1" t="s">
        <v>86</v>
      </c>
    </row>
    <row r="46" spans="10:19" x14ac:dyDescent="0.35">
      <c r="Q46" s="51" t="s">
        <v>120</v>
      </c>
      <c r="R46" s="63">
        <v>5</v>
      </c>
      <c r="S46" s="1" t="s">
        <v>86</v>
      </c>
    </row>
    <row r="47" spans="10:19" x14ac:dyDescent="0.35">
      <c r="Q47" s="54" t="s">
        <v>132</v>
      </c>
      <c r="R47" s="63">
        <v>2</v>
      </c>
      <c r="S47" s="1" t="s">
        <v>86</v>
      </c>
    </row>
    <row r="48" spans="10:19" x14ac:dyDescent="0.35">
      <c r="Q48" s="51"/>
      <c r="R48" s="55"/>
    </row>
    <row r="49" spans="17:18" x14ac:dyDescent="0.35">
      <c r="Q49" s="51"/>
      <c r="R49" s="55"/>
    </row>
    <row r="50" spans="17:18" x14ac:dyDescent="0.35">
      <c r="Q50" s="51"/>
      <c r="R50" s="55"/>
    </row>
    <row r="51" spans="17:18" x14ac:dyDescent="0.35">
      <c r="Q51" s="51"/>
      <c r="R51" s="55"/>
    </row>
    <row r="52" spans="17:18" x14ac:dyDescent="0.35">
      <c r="Q52" s="51"/>
      <c r="R52" s="55"/>
    </row>
    <row r="53" spans="17:18" x14ac:dyDescent="0.35">
      <c r="Q53" s="51"/>
      <c r="R53" s="55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E2D4-F677-2F48-9BA5-F50F58E955DB}">
  <dimension ref="B4:D32"/>
  <sheetViews>
    <sheetView zoomScale="150" zoomScaleNormal="150" workbookViewId="0">
      <selection activeCell="L10" sqref="L10"/>
    </sheetView>
  </sheetViews>
  <sheetFormatPr defaultColWidth="11.5546875" defaultRowHeight="14.4" x14ac:dyDescent="0.3"/>
  <cols>
    <col min="1" max="1" width="5" customWidth="1"/>
    <col min="2" max="2" width="5.6640625" customWidth="1"/>
  </cols>
  <sheetData>
    <row r="4" spans="2:4" x14ac:dyDescent="0.3">
      <c r="B4" t="s">
        <v>127</v>
      </c>
    </row>
    <row r="5" spans="2:4" x14ac:dyDescent="0.3">
      <c r="B5" t="s">
        <v>128</v>
      </c>
    </row>
    <row r="6" spans="2:4" x14ac:dyDescent="0.3">
      <c r="B6" t="s">
        <v>126</v>
      </c>
    </row>
    <row r="7" spans="2:4" x14ac:dyDescent="0.3">
      <c r="C7" t="s">
        <v>125</v>
      </c>
    </row>
    <row r="8" spans="2:4" x14ac:dyDescent="0.3">
      <c r="C8" t="s">
        <v>143</v>
      </c>
    </row>
    <row r="9" spans="2:4" x14ac:dyDescent="0.3">
      <c r="B9" t="s">
        <v>144</v>
      </c>
    </row>
    <row r="10" spans="2:4" x14ac:dyDescent="0.3">
      <c r="C10" t="s">
        <v>145</v>
      </c>
    </row>
    <row r="11" spans="2:4" x14ac:dyDescent="0.3">
      <c r="B11" s="118" t="s">
        <v>135</v>
      </c>
      <c r="C11" s="118"/>
      <c r="D11" s="118"/>
    </row>
    <row r="12" spans="2:4" x14ac:dyDescent="0.3">
      <c r="C12" t="s">
        <v>146</v>
      </c>
    </row>
    <row r="13" spans="2:4" x14ac:dyDescent="0.3">
      <c r="C13" t="s">
        <v>147</v>
      </c>
    </row>
    <row r="14" spans="2:4" x14ac:dyDescent="0.3">
      <c r="B14" t="s">
        <v>133</v>
      </c>
    </row>
    <row r="15" spans="2:4" x14ac:dyDescent="0.3">
      <c r="B15" t="s">
        <v>134</v>
      </c>
    </row>
    <row r="16" spans="2:4" x14ac:dyDescent="0.3">
      <c r="C16" t="s">
        <v>139</v>
      </c>
    </row>
    <row r="17" spans="2:3" x14ac:dyDescent="0.3">
      <c r="B17" t="s">
        <v>136</v>
      </c>
    </row>
    <row r="18" spans="2:3" x14ac:dyDescent="0.3">
      <c r="C18" t="s">
        <v>141</v>
      </c>
    </row>
    <row r="19" spans="2:3" x14ac:dyDescent="0.3">
      <c r="C19" t="s">
        <v>129</v>
      </c>
    </row>
    <row r="20" spans="2:3" x14ac:dyDescent="0.3">
      <c r="B20" t="s">
        <v>137</v>
      </c>
    </row>
    <row r="21" spans="2:3" x14ac:dyDescent="0.3">
      <c r="B21" t="s">
        <v>140</v>
      </c>
    </row>
    <row r="22" spans="2:3" x14ac:dyDescent="0.3">
      <c r="C22" t="s">
        <v>148</v>
      </c>
    </row>
    <row r="23" spans="2:3" x14ac:dyDescent="0.3">
      <c r="B23" t="s">
        <v>138</v>
      </c>
    </row>
    <row r="24" spans="2:3" x14ac:dyDescent="0.3">
      <c r="C24" t="s">
        <v>142</v>
      </c>
    </row>
    <row r="26" spans="2:3" x14ac:dyDescent="0.3">
      <c r="B26" s="123" t="s">
        <v>149</v>
      </c>
    </row>
    <row r="32" spans="2:3" x14ac:dyDescent="0.3">
      <c r="B32" s="1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Näitusekoer</vt:lpstr>
      <vt:lpstr>Kutsikas</vt:lpstr>
      <vt:lpstr>Juunior</vt:lpstr>
      <vt:lpstr>Veteran</vt:lpstr>
      <vt:lpstr>Kasvataja</vt:lpstr>
      <vt:lpstr>Aretuskoer</vt:lpstr>
      <vt:lpstr>Data</vt:lpstr>
      <vt:lpstr>Abi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Aasta Corgi</dc:title>
  <dc:subject/>
  <dc:creator>Kaari Poorits</dc:creator>
  <cp:keywords/>
  <dc:description/>
  <cp:lastModifiedBy>Külli Rajapuu</cp:lastModifiedBy>
  <dcterms:created xsi:type="dcterms:W3CDTF">2015-06-05T18:19:34Z</dcterms:created>
  <dcterms:modified xsi:type="dcterms:W3CDTF">2024-11-04T14:09:20Z</dcterms:modified>
  <cp:category/>
</cp:coreProperties>
</file>